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ACP Targets\ACP 2026-27\"/>
    </mc:Choice>
  </mc:AlternateContent>
  <xr:revisionPtr revIDLastSave="0" documentId="13_ncr:1_{8E36FAF4-A082-4FE4-83AD-5344305C0B4B}" xr6:coauthVersionLast="47" xr6:coauthVersionMax="47" xr10:uidLastSave="{00000000-0000-0000-0000-000000000000}"/>
  <bookViews>
    <workbookView xWindow="-120" yWindow="-120" windowWidth="29040" windowHeight="15720" xr2:uid="{872B3506-8B70-4C0D-A152-9FCFFBF0DDBE}"/>
  </bookViews>
  <sheets>
    <sheet name="ACP Targets" sheetId="6" r:id="rId1"/>
  </sheets>
  <definedNames>
    <definedName name="_xlnm.Print_Titles" localSheetId="0">'ACP Targets'!$A:$B,'ACP Targets'!$2:$5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W47" i="6" l="1"/>
  <c r="AU47" i="6"/>
  <c r="AS47" i="6"/>
  <c r="AQ47" i="6"/>
  <c r="AO47" i="6"/>
  <c r="AY46" i="6"/>
  <c r="AY45" i="6"/>
  <c r="AY44" i="6"/>
  <c r="AY43" i="6"/>
  <c r="AY42" i="6"/>
  <c r="AY41" i="6"/>
  <c r="AY40" i="6"/>
  <c r="AY39" i="6"/>
  <c r="AY38" i="6"/>
  <c r="AY37" i="6"/>
  <c r="AY36" i="6"/>
  <c r="AY35" i="6"/>
  <c r="AY34" i="6"/>
  <c r="AY33" i="6"/>
  <c r="AY32" i="6"/>
  <c r="AY31" i="6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Y6" i="6"/>
  <c r="AV47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K7" i="6"/>
  <c r="AK6" i="6"/>
  <c r="AI47" i="6"/>
  <c r="AG47" i="6"/>
  <c r="AA47" i="6"/>
  <c r="Y47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U47" i="6"/>
  <c r="S47" i="6"/>
  <c r="Q47" i="6"/>
  <c r="O47" i="6"/>
  <c r="K47" i="6"/>
  <c r="I47" i="6"/>
  <c r="E47" i="6"/>
  <c r="C47" i="6"/>
  <c r="M14" i="6"/>
  <c r="M22" i="6"/>
  <c r="M30" i="6"/>
  <c r="M38" i="6"/>
  <c r="M46" i="6"/>
  <c r="M6" i="6"/>
  <c r="D47" i="6"/>
  <c r="M7" i="6"/>
  <c r="M8" i="6"/>
  <c r="M9" i="6"/>
  <c r="M10" i="6"/>
  <c r="M11" i="6"/>
  <c r="M12" i="6"/>
  <c r="AM12" i="6" s="1"/>
  <c r="M13" i="6"/>
  <c r="M15" i="6"/>
  <c r="M16" i="6"/>
  <c r="M17" i="6"/>
  <c r="M18" i="6"/>
  <c r="M19" i="6"/>
  <c r="M20" i="6"/>
  <c r="M21" i="6"/>
  <c r="AM21" i="6" s="1"/>
  <c r="M23" i="6"/>
  <c r="M24" i="6"/>
  <c r="M25" i="6"/>
  <c r="M26" i="6"/>
  <c r="M27" i="6"/>
  <c r="M28" i="6"/>
  <c r="AM28" i="6" s="1"/>
  <c r="M29" i="6"/>
  <c r="AM29" i="6" s="1"/>
  <c r="M31" i="6"/>
  <c r="M32" i="6"/>
  <c r="M33" i="6"/>
  <c r="M34" i="6"/>
  <c r="M35" i="6"/>
  <c r="M36" i="6"/>
  <c r="M37" i="6"/>
  <c r="AM37" i="6" s="1"/>
  <c r="M39" i="6"/>
  <c r="M40" i="6"/>
  <c r="M41" i="6"/>
  <c r="M42" i="6"/>
  <c r="M43" i="6"/>
  <c r="M44" i="6"/>
  <c r="M45" i="6"/>
  <c r="AM45" i="6" s="1"/>
  <c r="BA45" i="6" s="1"/>
  <c r="AX47" i="6"/>
  <c r="AT47" i="6"/>
  <c r="AR47" i="6"/>
  <c r="AP47" i="6"/>
  <c r="AJ47" i="6"/>
  <c r="AH47" i="6"/>
  <c r="AF47" i="6"/>
  <c r="AD47" i="6"/>
  <c r="AB47" i="6"/>
  <c r="Z47" i="6"/>
  <c r="V47" i="6"/>
  <c r="T47" i="6"/>
  <c r="R47" i="6"/>
  <c r="P47" i="6"/>
  <c r="L47" i="6"/>
  <c r="J47" i="6"/>
  <c r="H47" i="6"/>
  <c r="F47" i="6"/>
  <c r="AZ46" i="6"/>
  <c r="AL46" i="6"/>
  <c r="X46" i="6"/>
  <c r="N46" i="6"/>
  <c r="AZ45" i="6"/>
  <c r="AL45" i="6"/>
  <c r="X45" i="6"/>
  <c r="N45" i="6"/>
  <c r="AZ44" i="6"/>
  <c r="AL44" i="6"/>
  <c r="X44" i="6"/>
  <c r="N44" i="6"/>
  <c r="AZ43" i="6"/>
  <c r="AL43" i="6"/>
  <c r="X43" i="6"/>
  <c r="N43" i="6"/>
  <c r="AZ42" i="6"/>
  <c r="AL42" i="6"/>
  <c r="X42" i="6"/>
  <c r="N42" i="6"/>
  <c r="AZ41" i="6"/>
  <c r="AL41" i="6"/>
  <c r="X41" i="6"/>
  <c r="N41" i="6"/>
  <c r="AZ40" i="6"/>
  <c r="AL40" i="6"/>
  <c r="X40" i="6"/>
  <c r="N40" i="6"/>
  <c r="AZ39" i="6"/>
  <c r="AL39" i="6"/>
  <c r="X39" i="6"/>
  <c r="N39" i="6"/>
  <c r="AZ38" i="6"/>
  <c r="AL38" i="6"/>
  <c r="X38" i="6"/>
  <c r="N38" i="6"/>
  <c r="AZ37" i="6"/>
  <c r="AL37" i="6"/>
  <c r="X37" i="6"/>
  <c r="N37" i="6"/>
  <c r="AZ36" i="6"/>
  <c r="AL36" i="6"/>
  <c r="X36" i="6"/>
  <c r="N36" i="6"/>
  <c r="AZ35" i="6"/>
  <c r="AL35" i="6"/>
  <c r="X35" i="6"/>
  <c r="N35" i="6"/>
  <c r="AZ34" i="6"/>
  <c r="AL34" i="6"/>
  <c r="X34" i="6"/>
  <c r="N34" i="6"/>
  <c r="AZ33" i="6"/>
  <c r="AL33" i="6"/>
  <c r="X33" i="6"/>
  <c r="N33" i="6"/>
  <c r="AZ32" i="6"/>
  <c r="AL32" i="6"/>
  <c r="X32" i="6"/>
  <c r="N32" i="6"/>
  <c r="AZ31" i="6"/>
  <c r="AL31" i="6"/>
  <c r="X31" i="6"/>
  <c r="N31" i="6"/>
  <c r="AZ30" i="6"/>
  <c r="AL30" i="6"/>
  <c r="X30" i="6"/>
  <c r="N30" i="6"/>
  <c r="AZ29" i="6"/>
  <c r="AL29" i="6"/>
  <c r="X29" i="6"/>
  <c r="N29" i="6"/>
  <c r="AZ28" i="6"/>
  <c r="AL28" i="6"/>
  <c r="X28" i="6"/>
  <c r="N28" i="6"/>
  <c r="AZ27" i="6"/>
  <c r="AL27" i="6"/>
  <c r="X27" i="6"/>
  <c r="N27" i="6"/>
  <c r="AZ26" i="6"/>
  <c r="AL26" i="6"/>
  <c r="X26" i="6"/>
  <c r="N26" i="6"/>
  <c r="AZ25" i="6"/>
  <c r="AL25" i="6"/>
  <c r="X25" i="6"/>
  <c r="N25" i="6"/>
  <c r="AZ24" i="6"/>
  <c r="AL24" i="6"/>
  <c r="X24" i="6"/>
  <c r="N24" i="6"/>
  <c r="AZ23" i="6"/>
  <c r="AL23" i="6"/>
  <c r="X23" i="6"/>
  <c r="N23" i="6"/>
  <c r="AZ22" i="6"/>
  <c r="AL22" i="6"/>
  <c r="X22" i="6"/>
  <c r="N22" i="6"/>
  <c r="AZ21" i="6"/>
  <c r="AL21" i="6"/>
  <c r="X21" i="6"/>
  <c r="N21" i="6"/>
  <c r="AZ20" i="6"/>
  <c r="AL20" i="6"/>
  <c r="X20" i="6"/>
  <c r="N20" i="6"/>
  <c r="AZ19" i="6"/>
  <c r="AL19" i="6"/>
  <c r="X19" i="6"/>
  <c r="N19" i="6"/>
  <c r="AZ18" i="6"/>
  <c r="AL18" i="6"/>
  <c r="X18" i="6"/>
  <c r="N18" i="6"/>
  <c r="AZ17" i="6"/>
  <c r="AL17" i="6"/>
  <c r="X17" i="6"/>
  <c r="N17" i="6"/>
  <c r="AZ16" i="6"/>
  <c r="AL16" i="6"/>
  <c r="X16" i="6"/>
  <c r="N16" i="6"/>
  <c r="AZ15" i="6"/>
  <c r="AL15" i="6"/>
  <c r="X15" i="6"/>
  <c r="N15" i="6"/>
  <c r="AZ14" i="6"/>
  <c r="AL14" i="6"/>
  <c r="X14" i="6"/>
  <c r="N14" i="6"/>
  <c r="AZ13" i="6"/>
  <c r="AL13" i="6"/>
  <c r="X13" i="6"/>
  <c r="N13" i="6"/>
  <c r="AZ12" i="6"/>
  <c r="AL12" i="6"/>
  <c r="X12" i="6"/>
  <c r="N12" i="6"/>
  <c r="AZ11" i="6"/>
  <c r="AL11" i="6"/>
  <c r="X11" i="6"/>
  <c r="N11" i="6"/>
  <c r="AZ10" i="6"/>
  <c r="AL10" i="6"/>
  <c r="X10" i="6"/>
  <c r="N10" i="6"/>
  <c r="AZ9" i="6"/>
  <c r="AL9" i="6"/>
  <c r="X9" i="6"/>
  <c r="N9" i="6"/>
  <c r="AZ8" i="6"/>
  <c r="AL8" i="6"/>
  <c r="X8" i="6"/>
  <c r="N8" i="6"/>
  <c r="AZ7" i="6"/>
  <c r="AL7" i="6"/>
  <c r="X7" i="6"/>
  <c r="N7" i="6"/>
  <c r="AZ6" i="6"/>
  <c r="AL6" i="6"/>
  <c r="X6" i="6"/>
  <c r="N6" i="6"/>
  <c r="BA29" i="6" l="1"/>
  <c r="BA12" i="6"/>
  <c r="BA28" i="6"/>
  <c r="BA21" i="6"/>
  <c r="BA37" i="6"/>
  <c r="AY47" i="6"/>
  <c r="AM15" i="6"/>
  <c r="BA15" i="6" s="1"/>
  <c r="AM44" i="6"/>
  <c r="BA44" i="6" s="1"/>
  <c r="AM35" i="6"/>
  <c r="BA35" i="6" s="1"/>
  <c r="AM14" i="6"/>
  <c r="BA14" i="6" s="1"/>
  <c r="AM34" i="6"/>
  <c r="BA34" i="6" s="1"/>
  <c r="AM13" i="6"/>
  <c r="BA13" i="6" s="1"/>
  <c r="AM36" i="6"/>
  <c r="BA36" i="6" s="1"/>
  <c r="AM27" i="6"/>
  <c r="BA27" i="6" s="1"/>
  <c r="AM43" i="6"/>
  <c r="BA43" i="6" s="1"/>
  <c r="AM20" i="6"/>
  <c r="BA20" i="6" s="1"/>
  <c r="AM11" i="6"/>
  <c r="BA11" i="6" s="1"/>
  <c r="AM19" i="6"/>
  <c r="BA19" i="6" s="1"/>
  <c r="AM7" i="6"/>
  <c r="BA7" i="6" s="1"/>
  <c r="AM33" i="6"/>
  <c r="BA33" i="6" s="1"/>
  <c r="AM41" i="6"/>
  <c r="BA41" i="6" s="1"/>
  <c r="AM6" i="6"/>
  <c r="BA6" i="6" s="1"/>
  <c r="AM46" i="6"/>
  <c r="BA46" i="6" s="1"/>
  <c r="AM38" i="6"/>
  <c r="BA38" i="6" s="1"/>
  <c r="AM23" i="6"/>
  <c r="BA23" i="6" s="1"/>
  <c r="AM30" i="6"/>
  <c r="BA30" i="6" s="1"/>
  <c r="AM31" i="6"/>
  <c r="BA31" i="6" s="1"/>
  <c r="AM22" i="6"/>
  <c r="BA22" i="6" s="1"/>
  <c r="AM8" i="6"/>
  <c r="BA8" i="6" s="1"/>
  <c r="AM39" i="6"/>
  <c r="BA39" i="6" s="1"/>
  <c r="AM10" i="6"/>
  <c r="BA10" i="6" s="1"/>
  <c r="AM26" i="6"/>
  <c r="BA26" i="6" s="1"/>
  <c r="AM17" i="6"/>
  <c r="BA17" i="6" s="1"/>
  <c r="AM16" i="6"/>
  <c r="BA16" i="6" s="1"/>
  <c r="AM18" i="6"/>
  <c r="BA18" i="6" s="1"/>
  <c r="AM42" i="6"/>
  <c r="BA42" i="6" s="1"/>
  <c r="AM24" i="6"/>
  <c r="BA24" i="6" s="1"/>
  <c r="AM32" i="6"/>
  <c r="BA32" i="6" s="1"/>
  <c r="AM40" i="6"/>
  <c r="BA40" i="6" s="1"/>
  <c r="AM25" i="6"/>
  <c r="BA25" i="6" s="1"/>
  <c r="AM9" i="6"/>
  <c r="BA9" i="6" s="1"/>
  <c r="AK47" i="6"/>
  <c r="AE47" i="6"/>
  <c r="AC47" i="6"/>
  <c r="W47" i="6"/>
  <c r="AN8" i="6"/>
  <c r="BB8" i="6" s="1"/>
  <c r="AN10" i="6"/>
  <c r="BB10" i="6" s="1"/>
  <c r="AN12" i="6"/>
  <c r="BB12" i="6" s="1"/>
  <c r="AN14" i="6"/>
  <c r="BB14" i="6" s="1"/>
  <c r="AN16" i="6"/>
  <c r="BB16" i="6" s="1"/>
  <c r="AN18" i="6"/>
  <c r="BB18" i="6" s="1"/>
  <c r="AN20" i="6"/>
  <c r="BB20" i="6" s="1"/>
  <c r="AN22" i="6"/>
  <c r="BB22" i="6" s="1"/>
  <c r="AN24" i="6"/>
  <c r="BB24" i="6" s="1"/>
  <c r="AN26" i="6"/>
  <c r="BB26" i="6" s="1"/>
  <c r="AN28" i="6"/>
  <c r="BB28" i="6" s="1"/>
  <c r="AN30" i="6"/>
  <c r="BB30" i="6" s="1"/>
  <c r="AN32" i="6"/>
  <c r="BB32" i="6" s="1"/>
  <c r="G47" i="6"/>
  <c r="M47" i="6"/>
  <c r="AN34" i="6"/>
  <c r="BB34" i="6" s="1"/>
  <c r="AN36" i="6"/>
  <c r="BB36" i="6" s="1"/>
  <c r="AN38" i="6"/>
  <c r="BB38" i="6" s="1"/>
  <c r="AN40" i="6"/>
  <c r="BB40" i="6" s="1"/>
  <c r="AN42" i="6"/>
  <c r="BB42" i="6" s="1"/>
  <c r="AZ47" i="6"/>
  <c r="AN46" i="6"/>
  <c r="BB46" i="6" s="1"/>
  <c r="AN7" i="6"/>
  <c r="BB7" i="6" s="1"/>
  <c r="AN9" i="6"/>
  <c r="BB9" i="6" s="1"/>
  <c r="AN11" i="6"/>
  <c r="BB11" i="6" s="1"/>
  <c r="AN13" i="6"/>
  <c r="BB13" i="6" s="1"/>
  <c r="AN15" i="6"/>
  <c r="BB15" i="6" s="1"/>
  <c r="AN17" i="6"/>
  <c r="BB17" i="6" s="1"/>
  <c r="AN19" i="6"/>
  <c r="BB19" i="6" s="1"/>
  <c r="AN21" i="6"/>
  <c r="BB21" i="6" s="1"/>
  <c r="AN23" i="6"/>
  <c r="BB23" i="6" s="1"/>
  <c r="AN25" i="6"/>
  <c r="BB25" i="6" s="1"/>
  <c r="AN27" i="6"/>
  <c r="BB27" i="6" s="1"/>
  <c r="AN29" i="6"/>
  <c r="BB29" i="6" s="1"/>
  <c r="AN31" i="6"/>
  <c r="BB31" i="6" s="1"/>
  <c r="AN33" i="6"/>
  <c r="BB33" i="6" s="1"/>
  <c r="AN35" i="6"/>
  <c r="BB35" i="6" s="1"/>
  <c r="AN37" i="6"/>
  <c r="BB37" i="6" s="1"/>
  <c r="AN39" i="6"/>
  <c r="BB39" i="6" s="1"/>
  <c r="AN41" i="6"/>
  <c r="BB41" i="6" s="1"/>
  <c r="AN43" i="6"/>
  <c r="BB43" i="6" s="1"/>
  <c r="AN45" i="6"/>
  <c r="BB45" i="6" s="1"/>
  <c r="N47" i="6"/>
  <c r="AN44" i="6"/>
  <c r="BB44" i="6" s="1"/>
  <c r="X47" i="6"/>
  <c r="AL47" i="6"/>
  <c r="AN6" i="6"/>
  <c r="BA47" i="6" l="1"/>
  <c r="AM47" i="6"/>
  <c r="AN47" i="6"/>
  <c r="BB6" i="6"/>
  <c r="BB47" i="6" s="1"/>
</calcChain>
</file>

<file path=xl/sharedStrings.xml><?xml version="1.0" encoding="utf-8"?>
<sst xmlns="http://schemas.openxmlformats.org/spreadsheetml/2006/main" count="130" uniqueCount="79">
  <si>
    <t>Non Priority Sector</t>
  </si>
  <si>
    <t>Sr. No.</t>
  </si>
  <si>
    <t>Name of District</t>
  </si>
  <si>
    <t>Farm Credit</t>
  </si>
  <si>
    <t>Agri. Infrastructure</t>
  </si>
  <si>
    <t>Ancillary Activities</t>
  </si>
  <si>
    <t xml:space="preserve"> Total Agriculture (PS)</t>
  </si>
  <si>
    <t>Micro Enterprises (Manufacturing + Service) (including Khadi &amp; Village Industries)</t>
  </si>
  <si>
    <t>Small Enterprises (Manufacturing + Service)</t>
  </si>
  <si>
    <t>Medium Enterprises (Manufacturing + Service)</t>
  </si>
  <si>
    <t>Other finance to MSMEs (As indicated in Master Direction on PSL)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</si>
  <si>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</si>
  <si>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</si>
  <si>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</si>
  <si>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</si>
  <si>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</si>
  <si>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</si>
  <si>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</si>
  <si>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</si>
  <si>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</si>
  <si>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</si>
  <si>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</si>
  <si>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</si>
  <si>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</si>
  <si>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</si>
  <si>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</si>
  <si>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Amt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</si>
  <si>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</si>
  <si>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</si>
  <si>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</si>
  <si>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</si>
  <si>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</si>
  <si>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</si>
  <si>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</si>
  <si>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</si>
  <si>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</si>
  <si>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</si>
  <si>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</si>
  <si>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</si>
  <si>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</si>
  <si>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</si>
  <si>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</si>
  <si>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</si>
  <si>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</si>
  <si>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</si>
  <si>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</si>
  <si>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</si>
  <si>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</si>
  <si>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</si>
  <si>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</si>
  <si>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</si>
  <si>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</si>
  <si>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</si>
  <si>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</si>
  <si>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</si>
  <si>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</si>
  <si>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</si>
  <si>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</si>
  <si>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</si>
  <si>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</si>
  <si>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</si>
  <si>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</si>
  <si>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</si>
  <si>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</si>
  <si>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</si>
  <si>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</si>
  <si>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</si>
  <si>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</si>
  <si>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Total</t>
  </si>
  <si>
    <t>Amount in Rs.Lakhs</t>
  </si>
  <si>
    <t>Agriculture</t>
  </si>
  <si>
    <t>MSME</t>
  </si>
  <si>
    <t>Other Priority Sector</t>
  </si>
  <si>
    <t>Total Priority Sector</t>
  </si>
  <si>
    <t>Grand Total  ( Priority Sector + Non Priority Sector)</t>
  </si>
  <si>
    <t>Out of Farm Credit, total allied activities</t>
  </si>
  <si>
    <t>Total Other Priority ( Export  Credit + Education (PS)+Housing (PS)+ Social Infrastructure +Renewable Energy +Other Priority)</t>
  </si>
  <si>
    <t>A/C</t>
  </si>
  <si>
    <t>Annual Credit Plan 2026-27 Bank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</si>
</sst>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2" fontId="0" fillId="0" borderId="0" xfId="0" applyNumberFormat="1"/>
    <xf numFmtId="1" fontId="3" fillId="0" borderId="16" xfId="0" applyNumberFormat="1" applyFont="1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16" xfId="0" applyNumberFormat="1" applyFont="1" applyBorder="1"/>
    <xf numFmtId="0" fontId="1" fillId="4" borderId="37" xfId="0" applyFont="1" applyFill="1" applyBorder="1" applyAlignment="1">
      <alignment horizontal="center" vertical="center"/>
    </xf>
    <xf numFmtId="1" fontId="2" fillId="0" borderId="8" xfId="0" applyNumberFormat="1" applyFont="1" applyBorder="1"/>
    <xf numFmtId="1" fontId="3" fillId="0" borderId="8" xfId="0" applyNumberFormat="1" applyFont="1" applyBorder="1"/>
    <xf numFmtId="0" fontId="2" fillId="0" borderId="15" xfId="0" applyFont="1" applyBorder="1"/>
    <xf numFmtId="1" fontId="2" fillId="0" borderId="7" xfId="0" applyNumberFormat="1" applyFont="1" applyBorder="1"/>
    <xf numFmtId="1" fontId="2" fillId="0" borderId="15" xfId="0" applyNumberFormat="1" applyFont="1" applyBorder="1"/>
    <xf numFmtId="0" fontId="1" fillId="5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1" fontId="3" fillId="0" borderId="45" xfId="0" applyNumberFormat="1" applyFont="1" applyBorder="1"/>
    <xf numFmtId="1" fontId="3" fillId="0" borderId="44" xfId="0" applyNumberFormat="1" applyFont="1" applyBorder="1"/>
    <xf numFmtId="1" fontId="0" fillId="0" borderId="0" xfId="0" applyNumberFormat="1"/>
    <xf numFmtId="0" fontId="2" fillId="0" borderId="46" xfId="0" applyFont="1" applyBorder="1"/>
    <xf numFmtId="1" fontId="2" fillId="0" borderId="47" xfId="0" applyNumberFormat="1" applyFont="1" applyBorder="1"/>
    <xf numFmtId="1" fontId="3" fillId="0" borderId="47" xfId="0" applyNumberFormat="1" applyFont="1" applyBorder="1"/>
    <xf numFmtId="1" fontId="2" fillId="0" borderId="46" xfId="0" applyNumberFormat="1" applyFont="1" applyBorder="1"/>
    <xf numFmtId="1" fontId="3" fillId="0" borderId="50" xfId="0" applyNumberFormat="1" applyFon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1" fontId="3" fillId="0" borderId="30" xfId="0" applyNumberFormat="1" applyFont="1" applyBorder="1"/>
    <xf numFmtId="0" fontId="1" fillId="8" borderId="26" xfId="0" applyFont="1" applyFill="1" applyBorder="1" applyAlignment="1">
      <alignment horizontal="center" vertical="center"/>
    </xf>
    <xf numFmtId="2" fontId="1" fillId="8" borderId="3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1" fontId="3" fillId="0" borderId="7" xfId="0" applyNumberFormat="1" applyFont="1" applyBorder="1"/>
    <xf numFmtId="1" fontId="3" fillId="0" borderId="15" xfId="0" applyNumberFormat="1" applyFont="1" applyBorder="1"/>
    <xf numFmtId="1" fontId="3" fillId="0" borderId="46" xfId="0" applyNumberFormat="1" applyFont="1" applyBorder="1"/>
    <xf numFmtId="1" fontId="2" fillId="0" borderId="22" xfId="0" applyNumberFormat="1" applyFont="1" applyBorder="1"/>
    <xf numFmtId="1" fontId="2" fillId="0" borderId="31" xfId="0" applyNumberFormat="1" applyFont="1" applyBorder="1"/>
    <xf numFmtId="0" fontId="2" fillId="0" borderId="17" xfId="0" applyFont="1" applyBorder="1"/>
    <xf numFmtId="0" fontId="2" fillId="0" borderId="48" xfId="0" applyFont="1" applyBorder="1"/>
    <xf numFmtId="0" fontId="3" fillId="0" borderId="27" xfId="0" applyFont="1" applyBorder="1"/>
    <xf numFmtId="0" fontId="3" fillId="0" borderId="29" xfId="0" applyFont="1" applyBorder="1"/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52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" fontId="3" fillId="0" borderId="11" xfId="0" applyNumberFormat="1" applyFont="1" applyBorder="1"/>
    <xf numFmtId="1" fontId="3" fillId="0" borderId="41" xfId="0" applyNumberFormat="1" applyFont="1" applyBorder="1"/>
    <xf numFmtId="1" fontId="3" fillId="0" borderId="40" xfId="0" applyNumberFormat="1" applyFont="1" applyBorder="1"/>
    <xf numFmtId="1" fontId="3" fillId="0" borderId="17" xfId="0" applyNumberFormat="1" applyFont="1" applyBorder="1"/>
    <xf numFmtId="1" fontId="3" fillId="0" borderId="35" xfId="0" applyNumberFormat="1" applyFont="1" applyBorder="1"/>
    <xf numFmtId="1" fontId="3" fillId="0" borderId="48" xfId="0" applyNumberFormat="1" applyFont="1" applyBorder="1"/>
    <xf numFmtId="1" fontId="3" fillId="0" borderId="49" xfId="0" applyNumberFormat="1" applyFont="1" applyBorder="1"/>
    <xf numFmtId="1" fontId="3" fillId="0" borderId="39" xfId="0" applyNumberFormat="1" applyFont="1" applyBorder="1"/>
    <xf numFmtId="1" fontId="3" fillId="0" borderId="29" xfId="0" applyNumberFormat="1" applyFont="1" applyBorder="1"/>
    <xf numFmtId="1" fontId="3" fillId="0" borderId="38" xfId="0" applyNumberFormat="1" applyFont="1" applyBorder="1"/>
    <xf numFmtId="1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3752-E1D1-401B-86BF-5B270321A4A2}">
  <dimension ref="A1:BB11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3" sqref="I23"/>
    </sheetView>
  </sheetViews>
  <sheetFormatPr defaultRowHeight="15" x14ac:dyDescent="0.25"/>
  <cols>
    <col min="1" max="1" width="6.28515625" customWidth="1"/>
    <col min="2" max="2" width="38.42578125" bestFit="1" customWidth="1"/>
    <col min="3" max="3" width="18.28515625" customWidth="1"/>
    <col min="4" max="7" width="19" customWidth="1"/>
    <col min="8" max="9" width="17.85546875" customWidth="1"/>
    <col min="10" max="10" width="18" bestFit="1" customWidth="1"/>
    <col min="11" max="11" width="18" customWidth="1"/>
    <col min="12" max="12" width="17.85546875" bestFit="1" customWidth="1"/>
    <col min="13" max="13" width="17.85546875" customWidth="1"/>
    <col min="14" max="14" width="20.85546875" bestFit="1" customWidth="1"/>
    <col min="15" max="15" width="20.85546875" customWidth="1"/>
    <col min="16" max="17" width="18.140625" customWidth="1"/>
    <col min="18" max="19" width="22.42578125" customWidth="1"/>
    <col min="20" max="21" width="17.5703125" customWidth="1"/>
    <col min="22" max="23" width="20.5703125" customWidth="1"/>
    <col min="24" max="25" width="17.28515625" customWidth="1"/>
    <col min="26" max="37" width="14.7109375" customWidth="1"/>
    <col min="38" max="39" width="16" customWidth="1"/>
    <col min="40" max="41" width="16.42578125" customWidth="1"/>
    <col min="42" max="51" width="14.7109375" customWidth="1"/>
    <col min="52" max="53" width="19" customWidth="1"/>
    <col min="54" max="54" width="24.28515625" style="1" customWidth="1"/>
    <col min="55" max="55" width="15.7109375" customWidth="1"/>
  </cols>
  <sheetData>
    <row r="1" spans="1:54" ht="21.75" thickBot="1" x14ac:dyDescent="0.4">
      <c r="A1" s="105" t="s">
        <v>78</v>
      </c>
      <c r="B1" s="105"/>
      <c r="C1" s="105"/>
      <c r="D1" s="105"/>
      <c r="E1" s="105"/>
      <c r="F1" s="105"/>
      <c r="G1" s="105"/>
      <c r="BB1"/>
    </row>
    <row r="2" spans="1:54" ht="16.5" customHeight="1" thickBot="1" x14ac:dyDescent="0.3">
      <c r="A2" s="106" t="s">
        <v>69</v>
      </c>
      <c r="B2" s="107"/>
      <c r="C2" s="118" t="s">
        <v>70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81" t="s">
        <v>71</v>
      </c>
      <c r="P2" s="82"/>
      <c r="Q2" s="82"/>
      <c r="R2" s="82"/>
      <c r="S2" s="82"/>
      <c r="T2" s="82"/>
      <c r="U2" s="82"/>
      <c r="V2" s="82"/>
      <c r="W2" s="82"/>
      <c r="X2" s="83"/>
      <c r="Y2" s="74" t="s">
        <v>72</v>
      </c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6"/>
      <c r="AM2" s="55" t="s">
        <v>73</v>
      </c>
      <c r="AN2" s="56"/>
      <c r="AO2" s="61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3"/>
      <c r="BA2" s="49" t="s">
        <v>74</v>
      </c>
      <c r="BB2" s="50"/>
    </row>
    <row r="3" spans="1:54" ht="24.75" customHeight="1" x14ac:dyDescent="0.25">
      <c r="A3" s="108" t="s">
        <v>1</v>
      </c>
      <c r="B3" s="111" t="s">
        <v>2</v>
      </c>
      <c r="C3" s="90" t="s">
        <v>3</v>
      </c>
      <c r="D3" s="91"/>
      <c r="E3" s="91"/>
      <c r="F3" s="92"/>
      <c r="G3" s="95" t="s">
        <v>75</v>
      </c>
      <c r="H3" s="96"/>
      <c r="I3" s="99" t="s">
        <v>4</v>
      </c>
      <c r="J3" s="100"/>
      <c r="K3" s="99" t="s">
        <v>5</v>
      </c>
      <c r="L3" s="100"/>
      <c r="M3" s="114" t="s">
        <v>6</v>
      </c>
      <c r="N3" s="115"/>
      <c r="O3" s="84" t="s">
        <v>7</v>
      </c>
      <c r="P3" s="85"/>
      <c r="Q3" s="88" t="s">
        <v>8</v>
      </c>
      <c r="R3" s="85"/>
      <c r="S3" s="88" t="s">
        <v>9</v>
      </c>
      <c r="T3" s="85"/>
      <c r="U3" s="88" t="s">
        <v>10</v>
      </c>
      <c r="V3" s="85"/>
      <c r="W3" s="88" t="s">
        <v>11</v>
      </c>
      <c r="X3" s="103"/>
      <c r="Y3" s="70" t="s">
        <v>12</v>
      </c>
      <c r="Z3" s="71"/>
      <c r="AA3" s="77" t="s">
        <v>13</v>
      </c>
      <c r="AB3" s="71"/>
      <c r="AC3" s="77" t="s">
        <v>14</v>
      </c>
      <c r="AD3" s="71"/>
      <c r="AE3" s="77" t="s">
        <v>15</v>
      </c>
      <c r="AF3" s="71"/>
      <c r="AG3" s="77" t="s">
        <v>16</v>
      </c>
      <c r="AH3" s="71"/>
      <c r="AI3" s="77" t="s">
        <v>17</v>
      </c>
      <c r="AJ3" s="71"/>
      <c r="AK3" s="77" t="s">
        <v>76</v>
      </c>
      <c r="AL3" s="79"/>
      <c r="AM3" s="57"/>
      <c r="AN3" s="58"/>
      <c r="AO3" s="64" t="s">
        <v>18</v>
      </c>
      <c r="AP3" s="65"/>
      <c r="AQ3" s="64" t="s">
        <v>19</v>
      </c>
      <c r="AR3" s="65"/>
      <c r="AS3" s="64" t="s">
        <v>20</v>
      </c>
      <c r="AT3" s="65"/>
      <c r="AU3" s="64" t="s">
        <v>21</v>
      </c>
      <c r="AV3" s="65"/>
      <c r="AW3" s="64" t="s">
        <v>22</v>
      </c>
      <c r="AX3" s="65"/>
      <c r="AY3" s="64" t="s">
        <v>23</v>
      </c>
      <c r="AZ3" s="68"/>
      <c r="BA3" s="51"/>
      <c r="BB3" s="52"/>
    </row>
    <row r="4" spans="1:54" ht="65.25" customHeight="1" thickBot="1" x14ac:dyDescent="0.3">
      <c r="A4" s="109"/>
      <c r="B4" s="112"/>
      <c r="C4" s="93" t="s">
        <v>24</v>
      </c>
      <c r="D4" s="94"/>
      <c r="E4" s="94" t="s">
        <v>25</v>
      </c>
      <c r="F4" s="94"/>
      <c r="G4" s="97"/>
      <c r="H4" s="98"/>
      <c r="I4" s="101"/>
      <c r="J4" s="102"/>
      <c r="K4" s="101"/>
      <c r="L4" s="102"/>
      <c r="M4" s="116"/>
      <c r="N4" s="117"/>
      <c r="O4" s="86"/>
      <c r="P4" s="87"/>
      <c r="Q4" s="89"/>
      <c r="R4" s="87"/>
      <c r="S4" s="89"/>
      <c r="T4" s="87"/>
      <c r="U4" s="89"/>
      <c r="V4" s="87"/>
      <c r="W4" s="89"/>
      <c r="X4" s="104"/>
      <c r="Y4" s="72"/>
      <c r="Z4" s="73"/>
      <c r="AA4" s="78"/>
      <c r="AB4" s="73"/>
      <c r="AC4" s="78"/>
      <c r="AD4" s="73"/>
      <c r="AE4" s="78"/>
      <c r="AF4" s="73"/>
      <c r="AG4" s="78"/>
      <c r="AH4" s="73"/>
      <c r="AI4" s="78"/>
      <c r="AJ4" s="73"/>
      <c r="AK4" s="78"/>
      <c r="AL4" s="80"/>
      <c r="AM4" s="59"/>
      <c r="AN4" s="60"/>
      <c r="AO4" s="66"/>
      <c r="AP4" s="67"/>
      <c r="AQ4" s="66"/>
      <c r="AR4" s="67"/>
      <c r="AS4" s="66"/>
      <c r="AT4" s="67"/>
      <c r="AU4" s="66"/>
      <c r="AV4" s="67"/>
      <c r="AW4" s="66"/>
      <c r="AX4" s="67"/>
      <c r="AY4" s="66"/>
      <c r="AZ4" s="69"/>
      <c r="BA4" s="53"/>
      <c r="BB4" s="54"/>
    </row>
    <row r="5" spans="1:54" ht="15.75" customHeight="1" thickBot="1" x14ac:dyDescent="0.3">
      <c r="A5" s="110"/>
      <c r="B5" s="113" t="s">
        <v>2</v>
      </c>
      <c r="C5" s="3" t="s">
        <v>77</v>
      </c>
      <c r="D5" s="3" t="s">
        <v>26</v>
      </c>
      <c r="E5" s="3" t="s">
        <v>77</v>
      </c>
      <c r="F5" s="4" t="s">
        <v>26</v>
      </c>
      <c r="G5" s="3" t="s">
        <v>77</v>
      </c>
      <c r="H5" s="4" t="s">
        <v>26</v>
      </c>
      <c r="I5" s="3" t="s">
        <v>77</v>
      </c>
      <c r="J5" s="4" t="s">
        <v>26</v>
      </c>
      <c r="K5" s="3" t="s">
        <v>77</v>
      </c>
      <c r="L5" s="4" t="s">
        <v>26</v>
      </c>
      <c r="M5" s="3" t="s">
        <v>77</v>
      </c>
      <c r="N5" s="5" t="s">
        <v>26</v>
      </c>
      <c r="O5" s="6" t="s">
        <v>77</v>
      </c>
      <c r="P5" s="6" t="s">
        <v>26</v>
      </c>
      <c r="Q5" s="6" t="s">
        <v>77</v>
      </c>
      <c r="R5" s="7" t="s">
        <v>26</v>
      </c>
      <c r="S5" s="7" t="s">
        <v>77</v>
      </c>
      <c r="T5" s="7" t="s">
        <v>26</v>
      </c>
      <c r="U5" s="7" t="s">
        <v>77</v>
      </c>
      <c r="V5" s="7" t="s">
        <v>26</v>
      </c>
      <c r="W5" s="12" t="s">
        <v>77</v>
      </c>
      <c r="X5" s="8" t="s">
        <v>26</v>
      </c>
      <c r="Y5" s="18" t="s">
        <v>77</v>
      </c>
      <c r="Z5" s="18" t="s">
        <v>26</v>
      </c>
      <c r="AA5" s="18" t="s">
        <v>77</v>
      </c>
      <c r="AB5" s="18" t="s">
        <v>26</v>
      </c>
      <c r="AC5" s="18" t="s">
        <v>77</v>
      </c>
      <c r="AD5" s="18" t="s">
        <v>26</v>
      </c>
      <c r="AE5" s="18" t="s">
        <v>77</v>
      </c>
      <c r="AF5" s="18" t="s">
        <v>26</v>
      </c>
      <c r="AG5" s="18" t="s">
        <v>77</v>
      </c>
      <c r="AH5" s="18" t="s">
        <v>26</v>
      </c>
      <c r="AI5" s="18" t="s">
        <v>77</v>
      </c>
      <c r="AJ5" s="18" t="s">
        <v>26</v>
      </c>
      <c r="AK5" s="18" t="s">
        <v>77</v>
      </c>
      <c r="AL5" s="19" t="s">
        <v>26</v>
      </c>
      <c r="AM5" s="20" t="s">
        <v>77</v>
      </c>
      <c r="AN5" s="21" t="s">
        <v>26</v>
      </c>
      <c r="AO5" s="35" t="s">
        <v>77</v>
      </c>
      <c r="AP5" s="35" t="s">
        <v>26</v>
      </c>
      <c r="AQ5" s="36" t="s">
        <v>77</v>
      </c>
      <c r="AR5" s="37" t="s">
        <v>26</v>
      </c>
      <c r="AS5" s="37" t="s">
        <v>77</v>
      </c>
      <c r="AT5" s="37" t="s">
        <v>26</v>
      </c>
      <c r="AU5" s="37" t="s">
        <v>77</v>
      </c>
      <c r="AV5" s="37" t="s">
        <v>26</v>
      </c>
      <c r="AW5" s="38" t="s">
        <v>77</v>
      </c>
      <c r="AX5" s="39" t="s">
        <v>26</v>
      </c>
      <c r="AY5" s="39" t="s">
        <v>77</v>
      </c>
      <c r="AZ5" s="39" t="s">
        <v>26</v>
      </c>
      <c r="BA5" s="33" t="s">
        <v>77</v>
      </c>
      <c r="BB5" s="34" t="s">
        <v>26</v>
      </c>
    </row>
    <row r="6" spans="1:54" s="9" customFormat="1" ht="15.75" x14ac:dyDescent="0.25">
      <c r="A6" s="15">
        <v>1</v>
      </c>
      <c r="B6" s="45" t="s">
        <v>27</v>
      </c>
      <c r="C6" s="16">
        <v>234384</v>
      </c>
      <c r="D6" s="13">
        <v>431714.15753634652</v>
      </c>
      <c r="E6" s="13">
        <v>81047</v>
      </c>
      <c r="F6" s="13">
        <v>139457.11116848726</v>
      </c>
      <c r="G6" s="43">
        <v>51556</v>
      </c>
      <c r="H6" s="43">
        <v>65031.208100376542</v>
      </c>
      <c r="I6" s="13">
        <v>212</v>
      </c>
      <c r="J6" s="13">
        <v>5886.3901005153739</v>
      </c>
      <c r="K6" s="13">
        <v>1439</v>
      </c>
      <c r="L6" s="13">
        <v>61436.158846688973</v>
      </c>
      <c r="M6" s="14">
        <f>C6+E6+I6+K6</f>
        <v>317082</v>
      </c>
      <c r="N6" s="121">
        <f>D6+F6+J6+L6</f>
        <v>638493.81765203807</v>
      </c>
      <c r="O6" s="16">
        <v>38993</v>
      </c>
      <c r="P6" s="13">
        <v>627566.96925724461</v>
      </c>
      <c r="Q6" s="13">
        <v>2909</v>
      </c>
      <c r="R6" s="13">
        <v>344929.880554531</v>
      </c>
      <c r="S6" s="13">
        <v>495</v>
      </c>
      <c r="T6" s="13">
        <v>138090.20383911865</v>
      </c>
      <c r="U6" s="13">
        <v>2581</v>
      </c>
      <c r="V6" s="13">
        <v>4424.8746483219675</v>
      </c>
      <c r="W6" s="14">
        <f>O6+Q6+S6+U6</f>
        <v>44978</v>
      </c>
      <c r="X6" s="122">
        <f>P6+R6+T6+V6</f>
        <v>1115011.9282992161</v>
      </c>
      <c r="Y6" s="16">
        <v>2</v>
      </c>
      <c r="Z6" s="13">
        <v>726.32523122447708</v>
      </c>
      <c r="AA6" s="13">
        <v>844</v>
      </c>
      <c r="AB6" s="13">
        <v>1925.0970897746602</v>
      </c>
      <c r="AC6" s="13">
        <v>6553</v>
      </c>
      <c r="AD6" s="13">
        <v>28358.698199100119</v>
      </c>
      <c r="AE6" s="13">
        <v>10</v>
      </c>
      <c r="AF6" s="13">
        <v>14.638246967754846</v>
      </c>
      <c r="AG6" s="13">
        <v>2815</v>
      </c>
      <c r="AH6" s="13">
        <v>7169.3105242616302</v>
      </c>
      <c r="AI6" s="13">
        <v>10810</v>
      </c>
      <c r="AJ6" s="13">
        <v>9156.0446905814315</v>
      </c>
      <c r="AK6" s="14">
        <f>Y6+AA6+AC6+AE6+AG6+AI6</f>
        <v>21034</v>
      </c>
      <c r="AL6" s="121">
        <f>Z6+AB6+AD6+AF6+AH6+AJ6</f>
        <v>47350.113981910072</v>
      </c>
      <c r="AM6" s="22">
        <f>M6+W6+AK6</f>
        <v>383094</v>
      </c>
      <c r="AN6" s="123">
        <f>N6+X6+AL6</f>
        <v>1800855.8599331642</v>
      </c>
      <c r="AO6" s="16">
        <v>1147</v>
      </c>
      <c r="AP6" s="13">
        <v>15072.483999999999</v>
      </c>
      <c r="AQ6" s="13">
        <v>175</v>
      </c>
      <c r="AR6" s="13">
        <v>2462.9639999999999</v>
      </c>
      <c r="AS6" s="13">
        <v>6285</v>
      </c>
      <c r="AT6" s="13">
        <v>132607.552</v>
      </c>
      <c r="AU6" s="13">
        <v>26288</v>
      </c>
      <c r="AV6" s="13">
        <v>114352.62999999999</v>
      </c>
      <c r="AW6" s="13">
        <v>131921</v>
      </c>
      <c r="AX6" s="13">
        <v>740060.32799999998</v>
      </c>
      <c r="AY6" s="14">
        <f t="shared" ref="AY6:AY46" si="0">AO6+AQ6+AS6+AU6+AW6</f>
        <v>165816</v>
      </c>
      <c r="AZ6" s="121">
        <f t="shared" ref="AZ6:AZ46" si="1">AP6+AR6+AT6+AV6+AX6</f>
        <v>1004555.958</v>
      </c>
      <c r="BA6" s="40">
        <f t="shared" ref="BA6:BA46" si="2">AY6+AM6</f>
        <v>548910</v>
      </c>
      <c r="BB6" s="121">
        <f t="shared" ref="BB6:BB46" si="3">AZ6+AN6</f>
        <v>2805411.8179331641</v>
      </c>
    </row>
    <row r="7" spans="1:54" s="9" customFormat="1" ht="15.75" x14ac:dyDescent="0.25">
      <c r="A7" s="15">
        <v>2</v>
      </c>
      <c r="B7" s="45" t="s">
        <v>28</v>
      </c>
      <c r="C7" s="17">
        <v>167893</v>
      </c>
      <c r="D7" s="11">
        <v>287107.38915529306</v>
      </c>
      <c r="E7" s="11">
        <v>54125</v>
      </c>
      <c r="F7" s="11">
        <v>86959.642426249105</v>
      </c>
      <c r="G7" s="11">
        <v>27522</v>
      </c>
      <c r="H7" s="11">
        <v>38082.760462184582</v>
      </c>
      <c r="I7" s="11">
        <v>230</v>
      </c>
      <c r="J7" s="11">
        <v>11044.21004940525</v>
      </c>
      <c r="K7" s="11">
        <v>1023</v>
      </c>
      <c r="L7" s="11">
        <v>60019.200206629204</v>
      </c>
      <c r="M7" s="2">
        <f t="shared" ref="M7:N46" si="4">C7+E7+I7+K7</f>
        <v>223271</v>
      </c>
      <c r="N7" s="124">
        <f t="shared" si="4"/>
        <v>445130.44183757657</v>
      </c>
      <c r="O7" s="17">
        <v>31658</v>
      </c>
      <c r="P7" s="11">
        <v>343318.32077511679</v>
      </c>
      <c r="Q7" s="11">
        <v>1399</v>
      </c>
      <c r="R7" s="11">
        <v>143564.53507692425</v>
      </c>
      <c r="S7" s="11">
        <v>203</v>
      </c>
      <c r="T7" s="11">
        <v>60455.907217362539</v>
      </c>
      <c r="U7" s="11">
        <v>1112</v>
      </c>
      <c r="V7" s="11">
        <v>1928.9964640442947</v>
      </c>
      <c r="W7" s="2">
        <f t="shared" ref="W7:X46" si="5">O7+Q7+S7+U7</f>
        <v>34372</v>
      </c>
      <c r="X7" s="125">
        <f t="shared" si="5"/>
        <v>549267.75953344791</v>
      </c>
      <c r="Y7" s="17">
        <v>0</v>
      </c>
      <c r="Z7" s="11">
        <v>0</v>
      </c>
      <c r="AA7" s="11">
        <v>631</v>
      </c>
      <c r="AB7" s="11">
        <v>1295.3946933786076</v>
      </c>
      <c r="AC7" s="11">
        <v>4394</v>
      </c>
      <c r="AD7" s="11">
        <v>26653.498290360305</v>
      </c>
      <c r="AE7" s="11">
        <v>13</v>
      </c>
      <c r="AF7" s="11">
        <v>2554.265057460856</v>
      </c>
      <c r="AG7" s="11">
        <v>1533</v>
      </c>
      <c r="AH7" s="11">
        <v>4367.8358561780797</v>
      </c>
      <c r="AI7" s="11">
        <v>4697</v>
      </c>
      <c r="AJ7" s="11">
        <v>4042.5688175815881</v>
      </c>
      <c r="AK7" s="2">
        <f t="shared" ref="AK7:AL46" si="6">Y7+AA7+AC7+AE7+AG7+AI7</f>
        <v>11268</v>
      </c>
      <c r="AL7" s="124">
        <f t="shared" si="6"/>
        <v>38913.562714959437</v>
      </c>
      <c r="AM7" s="23">
        <f t="shared" ref="AM7:AN46" si="7">M7+W7+AK7</f>
        <v>268911</v>
      </c>
      <c r="AN7" s="123">
        <f t="shared" si="7"/>
        <v>1033311.7640859839</v>
      </c>
      <c r="AO7" s="17">
        <v>521</v>
      </c>
      <c r="AP7" s="11">
        <v>2599.1279999999997</v>
      </c>
      <c r="AQ7" s="11">
        <v>118</v>
      </c>
      <c r="AR7" s="11">
        <v>2037.4899999999998</v>
      </c>
      <c r="AS7" s="11">
        <v>3739</v>
      </c>
      <c r="AT7" s="11">
        <v>91018.787999999986</v>
      </c>
      <c r="AU7" s="11">
        <v>19362</v>
      </c>
      <c r="AV7" s="11">
        <v>104496.12599999999</v>
      </c>
      <c r="AW7" s="11">
        <v>84384</v>
      </c>
      <c r="AX7" s="11">
        <v>356597.62599999999</v>
      </c>
      <c r="AY7" s="2">
        <f t="shared" si="0"/>
        <v>108124</v>
      </c>
      <c r="AZ7" s="124">
        <f t="shared" si="1"/>
        <v>556749.15799999994</v>
      </c>
      <c r="BA7" s="41">
        <f t="shared" si="2"/>
        <v>377035</v>
      </c>
      <c r="BB7" s="124">
        <f t="shared" si="3"/>
        <v>1590060.9220859837</v>
      </c>
    </row>
    <row r="8" spans="1:54" s="9" customFormat="1" ht="15.75" x14ac:dyDescent="0.25">
      <c r="A8" s="15">
        <v>3</v>
      </c>
      <c r="B8" s="45" t="s">
        <v>29</v>
      </c>
      <c r="C8" s="17">
        <v>186420</v>
      </c>
      <c r="D8" s="11">
        <v>131782.37222555702</v>
      </c>
      <c r="E8" s="11">
        <v>8681</v>
      </c>
      <c r="F8" s="11">
        <v>18777.540003811318</v>
      </c>
      <c r="G8" s="11">
        <v>3658</v>
      </c>
      <c r="H8" s="11">
        <v>3845.7999782178108</v>
      </c>
      <c r="I8" s="11">
        <v>243</v>
      </c>
      <c r="J8" s="11">
        <v>1901.9111851883911</v>
      </c>
      <c r="K8" s="11">
        <v>119</v>
      </c>
      <c r="L8" s="11">
        <v>2530.0048679938145</v>
      </c>
      <c r="M8" s="2">
        <f t="shared" si="4"/>
        <v>195463</v>
      </c>
      <c r="N8" s="124">
        <f t="shared" si="4"/>
        <v>154991.82828255056</v>
      </c>
      <c r="O8" s="17">
        <v>13140</v>
      </c>
      <c r="P8" s="11">
        <v>153580.94163095721</v>
      </c>
      <c r="Q8" s="11">
        <v>685</v>
      </c>
      <c r="R8" s="11">
        <v>136292.07733746516</v>
      </c>
      <c r="S8" s="11">
        <v>112</v>
      </c>
      <c r="T8" s="11">
        <v>36883.979358254233</v>
      </c>
      <c r="U8" s="11">
        <v>504</v>
      </c>
      <c r="V8" s="11">
        <v>848.51029414668903</v>
      </c>
      <c r="W8" s="2">
        <f t="shared" si="5"/>
        <v>14441</v>
      </c>
      <c r="X8" s="125">
        <f t="shared" si="5"/>
        <v>327605.50862082327</v>
      </c>
      <c r="Y8" s="17">
        <v>0</v>
      </c>
      <c r="Z8" s="11">
        <v>0</v>
      </c>
      <c r="AA8" s="11">
        <v>93</v>
      </c>
      <c r="AB8" s="11">
        <v>176.3536615992339</v>
      </c>
      <c r="AC8" s="11">
        <v>632</v>
      </c>
      <c r="AD8" s="11">
        <v>5261.684183385205</v>
      </c>
      <c r="AE8" s="11">
        <v>0</v>
      </c>
      <c r="AF8" s="11">
        <v>0</v>
      </c>
      <c r="AG8" s="11">
        <v>617</v>
      </c>
      <c r="AH8" s="11">
        <v>1123.2111657888438</v>
      </c>
      <c r="AI8" s="11">
        <v>470</v>
      </c>
      <c r="AJ8" s="11">
        <v>3431.3424419439789</v>
      </c>
      <c r="AK8" s="2">
        <f t="shared" si="6"/>
        <v>1812</v>
      </c>
      <c r="AL8" s="124">
        <f t="shared" si="6"/>
        <v>9992.5914527172608</v>
      </c>
      <c r="AM8" s="23">
        <f t="shared" si="7"/>
        <v>211716</v>
      </c>
      <c r="AN8" s="123">
        <f t="shared" si="7"/>
        <v>492589.92835609108</v>
      </c>
      <c r="AO8" s="17">
        <v>76</v>
      </c>
      <c r="AP8" s="11">
        <v>106.82</v>
      </c>
      <c r="AQ8" s="11">
        <v>13</v>
      </c>
      <c r="AR8" s="11">
        <v>173.54399999999998</v>
      </c>
      <c r="AS8" s="11">
        <v>868</v>
      </c>
      <c r="AT8" s="11">
        <v>19588.268</v>
      </c>
      <c r="AU8" s="11">
        <v>2978</v>
      </c>
      <c r="AV8" s="11">
        <v>13492.513999999999</v>
      </c>
      <c r="AW8" s="11">
        <v>28735</v>
      </c>
      <c r="AX8" s="11">
        <v>131711.59400000001</v>
      </c>
      <c r="AY8" s="2">
        <f t="shared" si="0"/>
        <v>32670</v>
      </c>
      <c r="AZ8" s="124">
        <f t="shared" si="1"/>
        <v>165072.74000000002</v>
      </c>
      <c r="BA8" s="41">
        <f t="shared" si="2"/>
        <v>244386</v>
      </c>
      <c r="BB8" s="124">
        <f t="shared" si="3"/>
        <v>657662.66835609113</v>
      </c>
    </row>
    <row r="9" spans="1:54" s="9" customFormat="1" ht="15.75" x14ac:dyDescent="0.25">
      <c r="A9" s="15">
        <v>4</v>
      </c>
      <c r="B9" s="45" t="s">
        <v>30</v>
      </c>
      <c r="C9" s="17">
        <v>135684</v>
      </c>
      <c r="D9" s="11">
        <v>146885.49961880894</v>
      </c>
      <c r="E9" s="11">
        <v>49197</v>
      </c>
      <c r="F9" s="11">
        <v>53566.489306001662</v>
      </c>
      <c r="G9" s="11">
        <v>24576</v>
      </c>
      <c r="H9" s="11">
        <v>23320.896705561878</v>
      </c>
      <c r="I9" s="11">
        <v>111</v>
      </c>
      <c r="J9" s="11">
        <v>1236.3922396444241</v>
      </c>
      <c r="K9" s="11">
        <v>1098</v>
      </c>
      <c r="L9" s="11">
        <v>6127.3461598299446</v>
      </c>
      <c r="M9" s="2">
        <f t="shared" si="4"/>
        <v>186090</v>
      </c>
      <c r="N9" s="124">
        <f t="shared" si="4"/>
        <v>207815.72732428496</v>
      </c>
      <c r="O9" s="17">
        <v>23811</v>
      </c>
      <c r="P9" s="11">
        <v>117433.56160937953</v>
      </c>
      <c r="Q9" s="11">
        <v>201</v>
      </c>
      <c r="R9" s="11">
        <v>25045.139028451744</v>
      </c>
      <c r="S9" s="11">
        <v>31</v>
      </c>
      <c r="T9" s="11">
        <v>6129.6309988179664</v>
      </c>
      <c r="U9" s="11">
        <v>578</v>
      </c>
      <c r="V9" s="11">
        <v>1002.502963356974</v>
      </c>
      <c r="W9" s="2">
        <f t="shared" si="5"/>
        <v>24621</v>
      </c>
      <c r="X9" s="125">
        <f t="shared" si="5"/>
        <v>149610.8346000062</v>
      </c>
      <c r="Y9" s="17">
        <v>0</v>
      </c>
      <c r="Z9" s="11">
        <v>0</v>
      </c>
      <c r="AA9" s="11">
        <v>181</v>
      </c>
      <c r="AB9" s="11">
        <v>460.92599173505317</v>
      </c>
      <c r="AC9" s="11">
        <v>983</v>
      </c>
      <c r="AD9" s="11">
        <v>6956.9665493545717</v>
      </c>
      <c r="AE9" s="11">
        <v>0</v>
      </c>
      <c r="AF9" s="11">
        <v>0</v>
      </c>
      <c r="AG9" s="11">
        <v>574</v>
      </c>
      <c r="AH9" s="11">
        <v>988.29398077565622</v>
      </c>
      <c r="AI9" s="11">
        <v>3190</v>
      </c>
      <c r="AJ9" s="11">
        <v>2487.4404322573037</v>
      </c>
      <c r="AK9" s="2">
        <f t="shared" si="6"/>
        <v>4928</v>
      </c>
      <c r="AL9" s="124">
        <f t="shared" si="6"/>
        <v>10893.626954122585</v>
      </c>
      <c r="AM9" s="23">
        <f t="shared" si="7"/>
        <v>215639</v>
      </c>
      <c r="AN9" s="123">
        <f t="shared" si="7"/>
        <v>368320.18887841376</v>
      </c>
      <c r="AO9" s="17">
        <v>130</v>
      </c>
      <c r="AP9" s="11">
        <v>4107.5579999999991</v>
      </c>
      <c r="AQ9" s="11">
        <v>46</v>
      </c>
      <c r="AR9" s="11">
        <v>818.048</v>
      </c>
      <c r="AS9" s="11">
        <v>1803</v>
      </c>
      <c r="AT9" s="11">
        <v>21597.519999999997</v>
      </c>
      <c r="AU9" s="11">
        <v>8284</v>
      </c>
      <c r="AV9" s="11">
        <v>51616.291999999994</v>
      </c>
      <c r="AW9" s="11">
        <v>37867</v>
      </c>
      <c r="AX9" s="11">
        <v>233759.16199999995</v>
      </c>
      <c r="AY9" s="2">
        <f t="shared" si="0"/>
        <v>48130</v>
      </c>
      <c r="AZ9" s="124">
        <f t="shared" si="1"/>
        <v>311898.57999999996</v>
      </c>
      <c r="BA9" s="41">
        <f t="shared" si="2"/>
        <v>263769</v>
      </c>
      <c r="BB9" s="124">
        <f t="shared" si="3"/>
        <v>680218.76887841371</v>
      </c>
    </row>
    <row r="10" spans="1:54" s="9" customFormat="1" ht="15.75" x14ac:dyDescent="0.25">
      <c r="A10" s="15">
        <v>5</v>
      </c>
      <c r="B10" s="45" t="s">
        <v>31</v>
      </c>
      <c r="C10" s="17">
        <v>143709</v>
      </c>
      <c r="D10" s="11">
        <v>280017.63652945642</v>
      </c>
      <c r="E10" s="11">
        <v>46186</v>
      </c>
      <c r="F10" s="11">
        <v>96844.058768113464</v>
      </c>
      <c r="G10" s="11">
        <v>15931</v>
      </c>
      <c r="H10" s="11">
        <v>27056.359049908115</v>
      </c>
      <c r="I10" s="11">
        <v>28</v>
      </c>
      <c r="J10" s="11">
        <v>2437.9321722904165</v>
      </c>
      <c r="K10" s="11">
        <v>2778</v>
      </c>
      <c r="L10" s="11">
        <v>56673.519874828162</v>
      </c>
      <c r="M10" s="2">
        <f t="shared" si="4"/>
        <v>192701</v>
      </c>
      <c r="N10" s="124">
        <f t="shared" si="4"/>
        <v>435973.14734468842</v>
      </c>
      <c r="O10" s="17">
        <v>20026</v>
      </c>
      <c r="P10" s="11">
        <v>87607.776905755396</v>
      </c>
      <c r="Q10" s="11">
        <v>296</v>
      </c>
      <c r="R10" s="11">
        <v>23625.293146036205</v>
      </c>
      <c r="S10" s="11">
        <v>72</v>
      </c>
      <c r="T10" s="11">
        <v>5647.1610051156285</v>
      </c>
      <c r="U10" s="11">
        <v>418</v>
      </c>
      <c r="V10" s="11">
        <v>864.28878443606584</v>
      </c>
      <c r="W10" s="2">
        <f t="shared" si="5"/>
        <v>20812</v>
      </c>
      <c r="X10" s="125">
        <f t="shared" si="5"/>
        <v>117744.5198413433</v>
      </c>
      <c r="Y10" s="17">
        <v>0</v>
      </c>
      <c r="Z10" s="11">
        <v>0</v>
      </c>
      <c r="AA10" s="11">
        <v>150</v>
      </c>
      <c r="AB10" s="11">
        <v>301.51436483277024</v>
      </c>
      <c r="AC10" s="11">
        <v>952</v>
      </c>
      <c r="AD10" s="11">
        <v>5889.3466790948769</v>
      </c>
      <c r="AE10" s="11">
        <v>0</v>
      </c>
      <c r="AF10" s="11">
        <v>0</v>
      </c>
      <c r="AG10" s="11">
        <v>463</v>
      </c>
      <c r="AH10" s="11">
        <v>736.10268626019115</v>
      </c>
      <c r="AI10" s="11">
        <v>5637</v>
      </c>
      <c r="AJ10" s="11">
        <v>2133.3848176211873</v>
      </c>
      <c r="AK10" s="2">
        <f t="shared" si="6"/>
        <v>7202</v>
      </c>
      <c r="AL10" s="124">
        <f t="shared" si="6"/>
        <v>9060.3485478090261</v>
      </c>
      <c r="AM10" s="23">
        <f t="shared" si="7"/>
        <v>220715</v>
      </c>
      <c r="AN10" s="123">
        <f t="shared" si="7"/>
        <v>562778.01573384076</v>
      </c>
      <c r="AO10" s="17">
        <v>189</v>
      </c>
      <c r="AP10" s="11">
        <v>939.24599999999987</v>
      </c>
      <c r="AQ10" s="11">
        <v>24</v>
      </c>
      <c r="AR10" s="11">
        <v>337.10599999999999</v>
      </c>
      <c r="AS10" s="11">
        <v>790</v>
      </c>
      <c r="AT10" s="11">
        <v>9822.9319999999989</v>
      </c>
      <c r="AU10" s="11">
        <v>8949</v>
      </c>
      <c r="AV10" s="11">
        <v>30790.662</v>
      </c>
      <c r="AW10" s="11">
        <v>31002</v>
      </c>
      <c r="AX10" s="11">
        <v>99471.203999999998</v>
      </c>
      <c r="AY10" s="2">
        <f t="shared" si="0"/>
        <v>40954</v>
      </c>
      <c r="AZ10" s="124">
        <f t="shared" si="1"/>
        <v>141361.15</v>
      </c>
      <c r="BA10" s="41">
        <f t="shared" si="2"/>
        <v>261669</v>
      </c>
      <c r="BB10" s="124">
        <f t="shared" si="3"/>
        <v>704139.16573384078</v>
      </c>
    </row>
    <row r="11" spans="1:54" s="9" customFormat="1" ht="15.75" x14ac:dyDescent="0.25">
      <c r="A11" s="15">
        <v>6</v>
      </c>
      <c r="B11" s="45" t="s">
        <v>32</v>
      </c>
      <c r="C11" s="17">
        <v>258905</v>
      </c>
      <c r="D11" s="11">
        <v>247298.50165391027</v>
      </c>
      <c r="E11" s="11">
        <v>11755</v>
      </c>
      <c r="F11" s="11">
        <v>49677.678975015639</v>
      </c>
      <c r="G11" s="11">
        <v>2823</v>
      </c>
      <c r="H11" s="11">
        <v>7524.3085285732595</v>
      </c>
      <c r="I11" s="11">
        <v>10</v>
      </c>
      <c r="J11" s="11">
        <v>1124.0645070702437</v>
      </c>
      <c r="K11" s="11">
        <v>361</v>
      </c>
      <c r="L11" s="11">
        <v>21135.530676484959</v>
      </c>
      <c r="M11" s="2">
        <f t="shared" si="4"/>
        <v>271031</v>
      </c>
      <c r="N11" s="124">
        <f t="shared" si="4"/>
        <v>319235.77581248112</v>
      </c>
      <c r="O11" s="17">
        <v>25249</v>
      </c>
      <c r="P11" s="11">
        <v>148821.1934587296</v>
      </c>
      <c r="Q11" s="11">
        <v>582</v>
      </c>
      <c r="R11" s="11">
        <v>80669.197368810041</v>
      </c>
      <c r="S11" s="11">
        <v>79</v>
      </c>
      <c r="T11" s="11">
        <v>17986.738590169323</v>
      </c>
      <c r="U11" s="11">
        <v>862</v>
      </c>
      <c r="V11" s="11">
        <v>1680.9991740332703</v>
      </c>
      <c r="W11" s="2">
        <f t="shared" si="5"/>
        <v>26772</v>
      </c>
      <c r="X11" s="125">
        <f t="shared" si="5"/>
        <v>249158.12859174222</v>
      </c>
      <c r="Y11" s="17">
        <v>0</v>
      </c>
      <c r="Z11" s="11">
        <v>0</v>
      </c>
      <c r="AA11" s="11">
        <v>121</v>
      </c>
      <c r="AB11" s="11">
        <v>203.87303830500363</v>
      </c>
      <c r="AC11" s="11">
        <v>2098</v>
      </c>
      <c r="AD11" s="11">
        <v>4655.612809672014</v>
      </c>
      <c r="AE11" s="11">
        <v>0</v>
      </c>
      <c r="AF11" s="11">
        <v>0</v>
      </c>
      <c r="AG11" s="11">
        <v>1041</v>
      </c>
      <c r="AH11" s="11">
        <v>2022.2548818530047</v>
      </c>
      <c r="AI11" s="11">
        <v>4077</v>
      </c>
      <c r="AJ11" s="11">
        <v>805.44171043811343</v>
      </c>
      <c r="AK11" s="2">
        <f t="shared" si="6"/>
        <v>7337</v>
      </c>
      <c r="AL11" s="124">
        <f t="shared" si="6"/>
        <v>7687.1824402681359</v>
      </c>
      <c r="AM11" s="23">
        <f t="shared" si="7"/>
        <v>305140</v>
      </c>
      <c r="AN11" s="123">
        <f t="shared" si="7"/>
        <v>576081.08684449142</v>
      </c>
      <c r="AO11" s="17">
        <v>213</v>
      </c>
      <c r="AP11" s="11">
        <v>669.07399999999996</v>
      </c>
      <c r="AQ11" s="11">
        <v>25</v>
      </c>
      <c r="AR11" s="11">
        <v>349.69200000000001</v>
      </c>
      <c r="AS11" s="11">
        <v>913</v>
      </c>
      <c r="AT11" s="11">
        <v>15577.323999999999</v>
      </c>
      <c r="AU11" s="11">
        <v>9230</v>
      </c>
      <c r="AV11" s="11">
        <v>53132.953999999998</v>
      </c>
      <c r="AW11" s="11">
        <v>48171</v>
      </c>
      <c r="AX11" s="11">
        <v>290302.05399999995</v>
      </c>
      <c r="AY11" s="2">
        <f t="shared" si="0"/>
        <v>58552</v>
      </c>
      <c r="AZ11" s="124">
        <f t="shared" si="1"/>
        <v>360031.09799999994</v>
      </c>
      <c r="BA11" s="41">
        <f t="shared" si="2"/>
        <v>363692</v>
      </c>
      <c r="BB11" s="124">
        <f t="shared" si="3"/>
        <v>936112.1848444913</v>
      </c>
    </row>
    <row r="12" spans="1:54" s="9" customFormat="1" ht="15.75" x14ac:dyDescent="0.25">
      <c r="A12" s="15">
        <v>7</v>
      </c>
      <c r="B12" s="45" t="s">
        <v>33</v>
      </c>
      <c r="C12" s="17">
        <v>97764</v>
      </c>
      <c r="D12" s="11">
        <v>147477.77978499312</v>
      </c>
      <c r="E12" s="11">
        <v>32892</v>
      </c>
      <c r="F12" s="11">
        <v>54319.65411122865</v>
      </c>
      <c r="G12" s="11">
        <v>21304</v>
      </c>
      <c r="H12" s="11">
        <v>28406.450915305068</v>
      </c>
      <c r="I12" s="11">
        <v>60</v>
      </c>
      <c r="J12" s="11">
        <v>2552.1061803842108</v>
      </c>
      <c r="K12" s="11">
        <v>4807</v>
      </c>
      <c r="L12" s="11">
        <v>22123.27176846387</v>
      </c>
      <c r="M12" s="2">
        <f t="shared" si="4"/>
        <v>135523</v>
      </c>
      <c r="N12" s="124">
        <f t="shared" si="4"/>
        <v>226472.81184506984</v>
      </c>
      <c r="O12" s="17">
        <v>19455</v>
      </c>
      <c r="P12" s="11">
        <v>143425.61715018659</v>
      </c>
      <c r="Q12" s="11">
        <v>951</v>
      </c>
      <c r="R12" s="11">
        <v>69776.412640088573</v>
      </c>
      <c r="S12" s="11">
        <v>138</v>
      </c>
      <c r="T12" s="11">
        <v>23202.728329652356</v>
      </c>
      <c r="U12" s="11">
        <v>649</v>
      </c>
      <c r="V12" s="11">
        <v>1063.0308782514714</v>
      </c>
      <c r="W12" s="2">
        <f t="shared" si="5"/>
        <v>21193</v>
      </c>
      <c r="X12" s="125">
        <f t="shared" si="5"/>
        <v>237467.78899817899</v>
      </c>
      <c r="Y12" s="17">
        <v>0</v>
      </c>
      <c r="Z12" s="11">
        <v>0</v>
      </c>
      <c r="AA12" s="11">
        <v>163</v>
      </c>
      <c r="AB12" s="11">
        <v>394.50634289815639</v>
      </c>
      <c r="AC12" s="11">
        <v>2095</v>
      </c>
      <c r="AD12" s="11">
        <v>11040.344650829929</v>
      </c>
      <c r="AE12" s="11">
        <v>73</v>
      </c>
      <c r="AF12" s="11">
        <v>29.131228889264797</v>
      </c>
      <c r="AG12" s="11">
        <v>812</v>
      </c>
      <c r="AH12" s="11">
        <v>1373.9391558528739</v>
      </c>
      <c r="AI12" s="11">
        <v>3703</v>
      </c>
      <c r="AJ12" s="11">
        <v>2662.5742068570148</v>
      </c>
      <c r="AK12" s="2">
        <f t="shared" si="6"/>
        <v>6846</v>
      </c>
      <c r="AL12" s="124">
        <f t="shared" si="6"/>
        <v>15500.495585327237</v>
      </c>
      <c r="AM12" s="23">
        <f t="shared" si="7"/>
        <v>163562</v>
      </c>
      <c r="AN12" s="123">
        <f t="shared" si="7"/>
        <v>479441.09642857604</v>
      </c>
      <c r="AO12" s="17">
        <v>175</v>
      </c>
      <c r="AP12" s="11">
        <v>2765.8960000000002</v>
      </c>
      <c r="AQ12" s="11">
        <v>35</v>
      </c>
      <c r="AR12" s="11">
        <v>440.15999999999997</v>
      </c>
      <c r="AS12" s="11">
        <v>1533</v>
      </c>
      <c r="AT12" s="11">
        <v>29262.17</v>
      </c>
      <c r="AU12" s="11">
        <v>10416</v>
      </c>
      <c r="AV12" s="11">
        <v>39039.56</v>
      </c>
      <c r="AW12" s="11">
        <v>60829</v>
      </c>
      <c r="AX12" s="11">
        <v>228267.99799999999</v>
      </c>
      <c r="AY12" s="2">
        <f t="shared" si="0"/>
        <v>72988</v>
      </c>
      <c r="AZ12" s="124">
        <f t="shared" si="1"/>
        <v>299775.78399999999</v>
      </c>
      <c r="BA12" s="41">
        <f t="shared" si="2"/>
        <v>236550</v>
      </c>
      <c r="BB12" s="124">
        <f t="shared" si="3"/>
        <v>779216.88042857603</v>
      </c>
    </row>
    <row r="13" spans="1:54" s="9" customFormat="1" ht="15.75" x14ac:dyDescent="0.25">
      <c r="A13" s="15">
        <v>8</v>
      </c>
      <c r="B13" s="45" t="s">
        <v>34</v>
      </c>
      <c r="C13" s="17">
        <v>103146</v>
      </c>
      <c r="D13" s="11">
        <v>184551.28920354033</v>
      </c>
      <c r="E13" s="11">
        <v>27366</v>
      </c>
      <c r="F13" s="11">
        <v>58575.388415870009</v>
      </c>
      <c r="G13" s="11">
        <v>13997</v>
      </c>
      <c r="H13" s="11">
        <v>24662.038643761964</v>
      </c>
      <c r="I13" s="11">
        <v>176</v>
      </c>
      <c r="J13" s="11">
        <v>6895.1464320977711</v>
      </c>
      <c r="K13" s="11">
        <v>1418</v>
      </c>
      <c r="L13" s="11">
        <v>87343.119453521285</v>
      </c>
      <c r="M13" s="2">
        <f t="shared" si="4"/>
        <v>132106</v>
      </c>
      <c r="N13" s="124">
        <f t="shared" si="4"/>
        <v>337364.94350502937</v>
      </c>
      <c r="O13" s="17">
        <v>18896</v>
      </c>
      <c r="P13" s="11">
        <v>155824.8676476781</v>
      </c>
      <c r="Q13" s="11">
        <v>522</v>
      </c>
      <c r="R13" s="11">
        <v>68967.96086065183</v>
      </c>
      <c r="S13" s="11">
        <v>77</v>
      </c>
      <c r="T13" s="11">
        <v>8020.882967772287</v>
      </c>
      <c r="U13" s="11">
        <v>481</v>
      </c>
      <c r="V13" s="11">
        <v>834.32999682058289</v>
      </c>
      <c r="W13" s="2">
        <f t="shared" si="5"/>
        <v>19976</v>
      </c>
      <c r="X13" s="125">
        <f t="shared" si="5"/>
        <v>233648.04147292278</v>
      </c>
      <c r="Y13" s="17">
        <v>0</v>
      </c>
      <c r="Z13" s="11">
        <v>0</v>
      </c>
      <c r="AA13" s="11">
        <v>365</v>
      </c>
      <c r="AB13" s="11">
        <v>823.18349436684264</v>
      </c>
      <c r="AC13" s="11">
        <v>2533</v>
      </c>
      <c r="AD13" s="11">
        <v>10148.841887790681</v>
      </c>
      <c r="AE13" s="11">
        <v>1</v>
      </c>
      <c r="AF13" s="11">
        <v>38.43936608326463</v>
      </c>
      <c r="AG13" s="11">
        <v>929</v>
      </c>
      <c r="AH13" s="11">
        <v>2090.5875001505756</v>
      </c>
      <c r="AI13" s="11">
        <v>2501</v>
      </c>
      <c r="AJ13" s="11">
        <v>1826.8085246384985</v>
      </c>
      <c r="AK13" s="2">
        <f t="shared" si="6"/>
        <v>6329</v>
      </c>
      <c r="AL13" s="124">
        <f t="shared" si="6"/>
        <v>14927.860773029861</v>
      </c>
      <c r="AM13" s="23">
        <f t="shared" si="7"/>
        <v>158411</v>
      </c>
      <c r="AN13" s="123">
        <f t="shared" si="7"/>
        <v>585940.84575098206</v>
      </c>
      <c r="AO13" s="17">
        <v>466</v>
      </c>
      <c r="AP13" s="11">
        <v>2867.0879999999997</v>
      </c>
      <c r="AQ13" s="11">
        <v>105</v>
      </c>
      <c r="AR13" s="11">
        <v>1642.6059999999998</v>
      </c>
      <c r="AS13" s="11">
        <v>1763</v>
      </c>
      <c r="AT13" s="11">
        <v>38281.641999999993</v>
      </c>
      <c r="AU13" s="11">
        <v>11253</v>
      </c>
      <c r="AV13" s="11">
        <v>69870.737999999998</v>
      </c>
      <c r="AW13" s="11">
        <v>41054</v>
      </c>
      <c r="AX13" s="11">
        <v>202955.35399999996</v>
      </c>
      <c r="AY13" s="2">
        <f t="shared" si="0"/>
        <v>54641</v>
      </c>
      <c r="AZ13" s="124">
        <f t="shared" si="1"/>
        <v>315617.42799999996</v>
      </c>
      <c r="BA13" s="41">
        <f t="shared" si="2"/>
        <v>213052</v>
      </c>
      <c r="BB13" s="124">
        <f t="shared" si="3"/>
        <v>901558.27375098201</v>
      </c>
    </row>
    <row r="14" spans="1:54" s="9" customFormat="1" ht="15.75" x14ac:dyDescent="0.25">
      <c r="A14" s="15">
        <v>9</v>
      </c>
      <c r="B14" s="45" t="s">
        <v>35</v>
      </c>
      <c r="C14" s="17">
        <v>292971</v>
      </c>
      <c r="D14" s="11">
        <v>398865.54822850844</v>
      </c>
      <c r="E14" s="11">
        <v>62683</v>
      </c>
      <c r="F14" s="11">
        <v>106509.18477879677</v>
      </c>
      <c r="G14" s="11">
        <v>40979</v>
      </c>
      <c r="H14" s="11">
        <v>43102.687908862928</v>
      </c>
      <c r="I14" s="11">
        <v>669</v>
      </c>
      <c r="J14" s="11">
        <v>6767.8874822749822</v>
      </c>
      <c r="K14" s="11">
        <v>1697</v>
      </c>
      <c r="L14" s="11">
        <v>41378.970345809197</v>
      </c>
      <c r="M14" s="2">
        <f t="shared" si="4"/>
        <v>358020</v>
      </c>
      <c r="N14" s="124">
        <f t="shared" si="4"/>
        <v>553521.59083538933</v>
      </c>
      <c r="O14" s="17">
        <v>40194</v>
      </c>
      <c r="P14" s="11">
        <v>556438.38523425139</v>
      </c>
      <c r="Q14" s="11">
        <v>2753</v>
      </c>
      <c r="R14" s="11">
        <v>448762.184826285</v>
      </c>
      <c r="S14" s="11">
        <v>500</v>
      </c>
      <c r="T14" s="11">
        <v>350780.95284429839</v>
      </c>
      <c r="U14" s="11">
        <v>2567</v>
      </c>
      <c r="V14" s="11">
        <v>4268.1510301252274</v>
      </c>
      <c r="W14" s="2">
        <f t="shared" si="5"/>
        <v>46014</v>
      </c>
      <c r="X14" s="125">
        <f t="shared" si="5"/>
        <v>1360249.67393496</v>
      </c>
      <c r="Y14" s="17">
        <v>35</v>
      </c>
      <c r="Z14" s="11">
        <v>5988.7770274484537</v>
      </c>
      <c r="AA14" s="11">
        <v>745</v>
      </c>
      <c r="AB14" s="11">
        <v>1882.3693857603093</v>
      </c>
      <c r="AC14" s="11">
        <v>6452</v>
      </c>
      <c r="AD14" s="11">
        <v>51522.975381121141</v>
      </c>
      <c r="AE14" s="11">
        <v>3</v>
      </c>
      <c r="AF14" s="11">
        <v>33822.893868556697</v>
      </c>
      <c r="AG14" s="11">
        <v>3289</v>
      </c>
      <c r="AH14" s="11">
        <v>5954.4622318298971</v>
      </c>
      <c r="AI14" s="11">
        <v>10093</v>
      </c>
      <c r="AJ14" s="11">
        <v>11642.590374677835</v>
      </c>
      <c r="AK14" s="2">
        <f t="shared" si="6"/>
        <v>20617</v>
      </c>
      <c r="AL14" s="124">
        <f t="shared" si="6"/>
        <v>110814.06826939434</v>
      </c>
      <c r="AM14" s="23">
        <f t="shared" si="7"/>
        <v>424651</v>
      </c>
      <c r="AN14" s="123">
        <f t="shared" si="7"/>
        <v>2024585.3330397438</v>
      </c>
      <c r="AO14" s="17">
        <v>616</v>
      </c>
      <c r="AP14" s="11">
        <v>23297.876</v>
      </c>
      <c r="AQ14" s="11">
        <v>111</v>
      </c>
      <c r="AR14" s="11">
        <v>2009.5039999999997</v>
      </c>
      <c r="AS14" s="11">
        <v>6989</v>
      </c>
      <c r="AT14" s="11">
        <v>129397.85599999999</v>
      </c>
      <c r="AU14" s="11">
        <v>18026</v>
      </c>
      <c r="AV14" s="11">
        <v>81294.668000000005</v>
      </c>
      <c r="AW14" s="11">
        <v>104446</v>
      </c>
      <c r="AX14" s="11">
        <v>1855494.9</v>
      </c>
      <c r="AY14" s="2">
        <f t="shared" si="0"/>
        <v>130188</v>
      </c>
      <c r="AZ14" s="124">
        <f t="shared" si="1"/>
        <v>2091494.804</v>
      </c>
      <c r="BA14" s="41">
        <f t="shared" si="2"/>
        <v>554839</v>
      </c>
      <c r="BB14" s="124">
        <f t="shared" si="3"/>
        <v>4116080.1370397438</v>
      </c>
    </row>
    <row r="15" spans="1:54" s="9" customFormat="1" ht="15.75" x14ac:dyDescent="0.25">
      <c r="A15" s="15">
        <v>10</v>
      </c>
      <c r="B15" s="45" t="s">
        <v>36</v>
      </c>
      <c r="C15" s="17">
        <v>339699</v>
      </c>
      <c r="D15" s="11">
        <v>678668.27862791729</v>
      </c>
      <c r="E15" s="11">
        <v>47459</v>
      </c>
      <c r="F15" s="11">
        <v>132617.78645628039</v>
      </c>
      <c r="G15" s="11">
        <v>26599</v>
      </c>
      <c r="H15" s="11">
        <v>38654.885420570856</v>
      </c>
      <c r="I15" s="11">
        <v>813</v>
      </c>
      <c r="J15" s="11">
        <v>49339.851833289053</v>
      </c>
      <c r="K15" s="11">
        <v>4061</v>
      </c>
      <c r="L15" s="11">
        <v>343719.82496637566</v>
      </c>
      <c r="M15" s="2">
        <f t="shared" si="4"/>
        <v>392032</v>
      </c>
      <c r="N15" s="124">
        <f t="shared" si="4"/>
        <v>1204345.7418838623</v>
      </c>
      <c r="O15" s="17">
        <v>54246</v>
      </c>
      <c r="P15" s="11">
        <v>481838.68954538478</v>
      </c>
      <c r="Q15" s="11">
        <v>2375</v>
      </c>
      <c r="R15" s="11">
        <v>261036.34728514549</v>
      </c>
      <c r="S15" s="11">
        <v>285</v>
      </c>
      <c r="T15" s="11">
        <v>68918.132022372214</v>
      </c>
      <c r="U15" s="11">
        <v>3364</v>
      </c>
      <c r="V15" s="11">
        <v>5824.2410119703072</v>
      </c>
      <c r="W15" s="2">
        <f t="shared" si="5"/>
        <v>60270</v>
      </c>
      <c r="X15" s="125">
        <f t="shared" si="5"/>
        <v>817617.40986487281</v>
      </c>
      <c r="Y15" s="17">
        <v>0</v>
      </c>
      <c r="Z15" s="11">
        <v>0</v>
      </c>
      <c r="AA15" s="11">
        <v>814</v>
      </c>
      <c r="AB15" s="11">
        <v>1910.5332056102477</v>
      </c>
      <c r="AC15" s="11">
        <v>6088</v>
      </c>
      <c r="AD15" s="11">
        <v>33030.120684461595</v>
      </c>
      <c r="AE15" s="11">
        <v>2</v>
      </c>
      <c r="AF15" s="11">
        <v>0.87462055570337149</v>
      </c>
      <c r="AG15" s="11">
        <v>5662</v>
      </c>
      <c r="AH15" s="11">
        <v>35719.292379619146</v>
      </c>
      <c r="AI15" s="11">
        <v>11813</v>
      </c>
      <c r="AJ15" s="11">
        <v>11697.853896890798</v>
      </c>
      <c r="AK15" s="2">
        <f t="shared" si="6"/>
        <v>24379</v>
      </c>
      <c r="AL15" s="124">
        <f t="shared" si="6"/>
        <v>82358.674787137483</v>
      </c>
      <c r="AM15" s="23">
        <f t="shared" si="7"/>
        <v>476681</v>
      </c>
      <c r="AN15" s="123">
        <f t="shared" si="7"/>
        <v>2104321.8265358726</v>
      </c>
      <c r="AO15" s="17">
        <v>638</v>
      </c>
      <c r="AP15" s="11">
        <v>7614.0259999999998</v>
      </c>
      <c r="AQ15" s="11">
        <v>111</v>
      </c>
      <c r="AR15" s="11">
        <v>1675.6320000000001</v>
      </c>
      <c r="AS15" s="11">
        <v>5149</v>
      </c>
      <c r="AT15" s="11">
        <v>101354.204</v>
      </c>
      <c r="AU15" s="11">
        <v>14672</v>
      </c>
      <c r="AV15" s="11">
        <v>71954.035999999993</v>
      </c>
      <c r="AW15" s="11">
        <v>109389</v>
      </c>
      <c r="AX15" s="11">
        <v>625549.61</v>
      </c>
      <c r="AY15" s="2">
        <f t="shared" si="0"/>
        <v>129959</v>
      </c>
      <c r="AZ15" s="124">
        <f t="shared" si="1"/>
        <v>808147.50799999991</v>
      </c>
      <c r="BA15" s="41">
        <f t="shared" si="2"/>
        <v>606640</v>
      </c>
      <c r="BB15" s="124">
        <f t="shared" si="3"/>
        <v>2912469.3345358726</v>
      </c>
    </row>
    <row r="16" spans="1:54" s="9" customFormat="1" ht="15.75" x14ac:dyDescent="0.25">
      <c r="A16" s="15">
        <v>11</v>
      </c>
      <c r="B16" s="45" t="s">
        <v>37</v>
      </c>
      <c r="C16" s="17">
        <v>191148</v>
      </c>
      <c r="D16" s="11">
        <v>320011.88535222411</v>
      </c>
      <c r="E16" s="11">
        <v>78235</v>
      </c>
      <c r="F16" s="11">
        <v>103502.78007367894</v>
      </c>
      <c r="G16" s="11">
        <v>50058</v>
      </c>
      <c r="H16" s="11">
        <v>51650.317747781024</v>
      </c>
      <c r="I16" s="11">
        <v>39</v>
      </c>
      <c r="J16" s="11">
        <v>3834.8187924229123</v>
      </c>
      <c r="K16" s="11">
        <v>2900</v>
      </c>
      <c r="L16" s="11">
        <v>80546.026390702842</v>
      </c>
      <c r="M16" s="2">
        <f t="shared" si="4"/>
        <v>272322</v>
      </c>
      <c r="N16" s="124">
        <f t="shared" si="4"/>
        <v>507895.51060902874</v>
      </c>
      <c r="O16" s="17">
        <v>33216</v>
      </c>
      <c r="P16" s="11">
        <v>115950.18781866247</v>
      </c>
      <c r="Q16" s="11">
        <v>365</v>
      </c>
      <c r="R16" s="11">
        <v>28053.266293714281</v>
      </c>
      <c r="S16" s="11">
        <v>47</v>
      </c>
      <c r="T16" s="11">
        <v>4946.8062185338413</v>
      </c>
      <c r="U16" s="11">
        <v>386</v>
      </c>
      <c r="V16" s="11">
        <v>640.70207321475755</v>
      </c>
      <c r="W16" s="2">
        <f t="shared" si="5"/>
        <v>34014</v>
      </c>
      <c r="X16" s="125">
        <f t="shared" si="5"/>
        <v>149590.96240412534</v>
      </c>
      <c r="Y16" s="17">
        <v>0</v>
      </c>
      <c r="Z16" s="11">
        <v>0</v>
      </c>
      <c r="AA16" s="11">
        <v>181</v>
      </c>
      <c r="AB16" s="11">
        <v>372.24726811970777</v>
      </c>
      <c r="AC16" s="11">
        <v>1291</v>
      </c>
      <c r="AD16" s="11">
        <v>5909.3932554766716</v>
      </c>
      <c r="AE16" s="11">
        <v>0</v>
      </c>
      <c r="AF16" s="11">
        <v>0</v>
      </c>
      <c r="AG16" s="11">
        <v>429</v>
      </c>
      <c r="AH16" s="11">
        <v>703.60801283864066</v>
      </c>
      <c r="AI16" s="11">
        <v>5799</v>
      </c>
      <c r="AJ16" s="11">
        <v>2621.352456426444</v>
      </c>
      <c r="AK16" s="2">
        <f t="shared" si="6"/>
        <v>7700</v>
      </c>
      <c r="AL16" s="124">
        <f t="shared" si="6"/>
        <v>9606.600992861464</v>
      </c>
      <c r="AM16" s="23">
        <f t="shared" si="7"/>
        <v>314036</v>
      </c>
      <c r="AN16" s="123">
        <f t="shared" si="7"/>
        <v>667093.07400601555</v>
      </c>
      <c r="AO16" s="17">
        <v>286</v>
      </c>
      <c r="AP16" s="11">
        <v>2620.1839999999997</v>
      </c>
      <c r="AQ16" s="11">
        <v>18</v>
      </c>
      <c r="AR16" s="11">
        <v>177.84199999999998</v>
      </c>
      <c r="AS16" s="11">
        <v>958</v>
      </c>
      <c r="AT16" s="11">
        <v>12875.492</v>
      </c>
      <c r="AU16" s="11">
        <v>6761</v>
      </c>
      <c r="AV16" s="11">
        <v>28381.065999999995</v>
      </c>
      <c r="AW16" s="11">
        <v>29781</v>
      </c>
      <c r="AX16" s="11">
        <v>101720.99</v>
      </c>
      <c r="AY16" s="2">
        <f t="shared" si="0"/>
        <v>37804</v>
      </c>
      <c r="AZ16" s="124">
        <f t="shared" si="1"/>
        <v>145775.57399999999</v>
      </c>
      <c r="BA16" s="41">
        <f t="shared" si="2"/>
        <v>351840</v>
      </c>
      <c r="BB16" s="124">
        <f t="shared" si="3"/>
        <v>812868.64800601557</v>
      </c>
    </row>
    <row r="17" spans="1:54" s="9" customFormat="1" ht="15.75" x14ac:dyDescent="0.25">
      <c r="A17" s="15">
        <v>12</v>
      </c>
      <c r="B17" s="45" t="s">
        <v>38</v>
      </c>
      <c r="C17" s="17">
        <v>218694</v>
      </c>
      <c r="D17" s="11">
        <v>342297.98697981308</v>
      </c>
      <c r="E17" s="11">
        <v>52605</v>
      </c>
      <c r="F17" s="11">
        <v>88711.05118178908</v>
      </c>
      <c r="G17" s="11">
        <v>28063</v>
      </c>
      <c r="H17" s="11">
        <v>32097.123809411005</v>
      </c>
      <c r="I17" s="11">
        <v>986</v>
      </c>
      <c r="J17" s="11">
        <v>5871.3330002723769</v>
      </c>
      <c r="K17" s="11">
        <v>868</v>
      </c>
      <c r="L17" s="11">
        <v>27657.415317383289</v>
      </c>
      <c r="M17" s="2">
        <f t="shared" si="4"/>
        <v>273153</v>
      </c>
      <c r="N17" s="124">
        <f t="shared" si="4"/>
        <v>464537.78647925786</v>
      </c>
      <c r="O17" s="17">
        <v>39182</v>
      </c>
      <c r="P17" s="11">
        <v>219376.95623844478</v>
      </c>
      <c r="Q17" s="11">
        <v>1006</v>
      </c>
      <c r="R17" s="11">
        <v>111652.98717036762</v>
      </c>
      <c r="S17" s="11">
        <v>129</v>
      </c>
      <c r="T17" s="11">
        <v>29334.118081634995</v>
      </c>
      <c r="U17" s="11">
        <v>2595</v>
      </c>
      <c r="V17" s="11">
        <v>4445.3765289328367</v>
      </c>
      <c r="W17" s="2">
        <f t="shared" si="5"/>
        <v>42912</v>
      </c>
      <c r="X17" s="125">
        <f t="shared" si="5"/>
        <v>364809.43801938021</v>
      </c>
      <c r="Y17" s="17">
        <v>0</v>
      </c>
      <c r="Z17" s="11">
        <v>0</v>
      </c>
      <c r="AA17" s="11">
        <v>337</v>
      </c>
      <c r="AB17" s="11">
        <v>801.98597184941457</v>
      </c>
      <c r="AC17" s="11">
        <v>1865</v>
      </c>
      <c r="AD17" s="11">
        <v>13590.684848111272</v>
      </c>
      <c r="AE17" s="11">
        <v>2</v>
      </c>
      <c r="AF17" s="11">
        <v>402.27243575509499</v>
      </c>
      <c r="AG17" s="11">
        <v>2785</v>
      </c>
      <c r="AH17" s="11">
        <v>5438.5892405969662</v>
      </c>
      <c r="AI17" s="11">
        <v>2838</v>
      </c>
      <c r="AJ17" s="11">
        <v>2855.3074005210115</v>
      </c>
      <c r="AK17" s="2">
        <f t="shared" si="6"/>
        <v>7827</v>
      </c>
      <c r="AL17" s="124">
        <f t="shared" si="6"/>
        <v>23088.839896833761</v>
      </c>
      <c r="AM17" s="23">
        <f t="shared" si="7"/>
        <v>323892</v>
      </c>
      <c r="AN17" s="123">
        <f t="shared" si="7"/>
        <v>852436.06439547183</v>
      </c>
      <c r="AO17" s="17">
        <v>567</v>
      </c>
      <c r="AP17" s="11">
        <v>8810.0739999999987</v>
      </c>
      <c r="AQ17" s="11">
        <v>48</v>
      </c>
      <c r="AR17" s="11">
        <v>557.82999999999993</v>
      </c>
      <c r="AS17" s="11">
        <v>2673</v>
      </c>
      <c r="AT17" s="11">
        <v>36996.75</v>
      </c>
      <c r="AU17" s="11">
        <v>12932</v>
      </c>
      <c r="AV17" s="11">
        <v>56217.727999999996</v>
      </c>
      <c r="AW17" s="11">
        <v>58520</v>
      </c>
      <c r="AX17" s="11">
        <v>246123.17799999996</v>
      </c>
      <c r="AY17" s="2">
        <f t="shared" si="0"/>
        <v>74740</v>
      </c>
      <c r="AZ17" s="124">
        <f t="shared" si="1"/>
        <v>348705.55999999994</v>
      </c>
      <c r="BA17" s="41">
        <f t="shared" si="2"/>
        <v>398632</v>
      </c>
      <c r="BB17" s="124">
        <f t="shared" si="3"/>
        <v>1201141.6243954718</v>
      </c>
    </row>
    <row r="18" spans="1:54" s="9" customFormat="1" ht="15.75" x14ac:dyDescent="0.25">
      <c r="A18" s="15">
        <v>13</v>
      </c>
      <c r="B18" s="45" t="s">
        <v>39</v>
      </c>
      <c r="C18" s="17">
        <v>371748</v>
      </c>
      <c r="D18" s="11">
        <v>650798.39454128908</v>
      </c>
      <c r="E18" s="11">
        <v>42645</v>
      </c>
      <c r="F18" s="11">
        <v>105150.54690569289</v>
      </c>
      <c r="G18" s="11">
        <v>16060</v>
      </c>
      <c r="H18" s="11">
        <v>29946.37357102002</v>
      </c>
      <c r="I18" s="11">
        <v>215</v>
      </c>
      <c r="J18" s="11">
        <v>7788.0210955806497</v>
      </c>
      <c r="K18" s="11">
        <v>524</v>
      </c>
      <c r="L18" s="11">
        <v>23471.818879481445</v>
      </c>
      <c r="M18" s="2">
        <f t="shared" si="4"/>
        <v>415132</v>
      </c>
      <c r="N18" s="124">
        <f t="shared" si="4"/>
        <v>787208.78142204403</v>
      </c>
      <c r="O18" s="17">
        <v>52300</v>
      </c>
      <c r="P18" s="11">
        <v>224716.68804397355</v>
      </c>
      <c r="Q18" s="11">
        <v>495</v>
      </c>
      <c r="R18" s="11">
        <v>43751.716631822623</v>
      </c>
      <c r="S18" s="11">
        <v>64</v>
      </c>
      <c r="T18" s="11">
        <v>1436.5919946218432</v>
      </c>
      <c r="U18" s="11">
        <v>2979</v>
      </c>
      <c r="V18" s="11">
        <v>5141.726750119391</v>
      </c>
      <c r="W18" s="2">
        <f t="shared" si="5"/>
        <v>55838</v>
      </c>
      <c r="X18" s="125">
        <f t="shared" si="5"/>
        <v>275046.72342053743</v>
      </c>
      <c r="Y18" s="17">
        <v>0</v>
      </c>
      <c r="Z18" s="11">
        <v>0</v>
      </c>
      <c r="AA18" s="11">
        <v>411</v>
      </c>
      <c r="AB18" s="11">
        <v>770.98864582761917</v>
      </c>
      <c r="AC18" s="11">
        <v>1220</v>
      </c>
      <c r="AD18" s="11">
        <v>6693.8245051991071</v>
      </c>
      <c r="AE18" s="11">
        <v>1</v>
      </c>
      <c r="AF18" s="11">
        <v>44.641066134489016</v>
      </c>
      <c r="AG18" s="11">
        <v>2808</v>
      </c>
      <c r="AH18" s="11">
        <v>4811.5582555980382</v>
      </c>
      <c r="AI18" s="11">
        <v>3150</v>
      </c>
      <c r="AJ18" s="11">
        <v>4845.2038751552218</v>
      </c>
      <c r="AK18" s="2">
        <f t="shared" si="6"/>
        <v>7590</v>
      </c>
      <c r="AL18" s="124">
        <f t="shared" si="6"/>
        <v>17166.216347914477</v>
      </c>
      <c r="AM18" s="23">
        <f t="shared" si="7"/>
        <v>478560</v>
      </c>
      <c r="AN18" s="123">
        <f t="shared" si="7"/>
        <v>1079421.7211904959</v>
      </c>
      <c r="AO18" s="17">
        <v>522</v>
      </c>
      <c r="AP18" s="11">
        <v>4484.6059999999998</v>
      </c>
      <c r="AQ18" s="11">
        <v>66</v>
      </c>
      <c r="AR18" s="11">
        <v>973.09799999999996</v>
      </c>
      <c r="AS18" s="11">
        <v>1460</v>
      </c>
      <c r="AT18" s="11">
        <v>24430.601999999999</v>
      </c>
      <c r="AU18" s="11">
        <v>15043</v>
      </c>
      <c r="AV18" s="11">
        <v>74187.175999999992</v>
      </c>
      <c r="AW18" s="11">
        <v>56750</v>
      </c>
      <c r="AX18" s="11">
        <v>218137.62599999999</v>
      </c>
      <c r="AY18" s="2">
        <f t="shared" si="0"/>
        <v>73841</v>
      </c>
      <c r="AZ18" s="124">
        <f t="shared" si="1"/>
        <v>322213.10800000001</v>
      </c>
      <c r="BA18" s="41">
        <f t="shared" si="2"/>
        <v>552401</v>
      </c>
      <c r="BB18" s="124">
        <f t="shared" si="3"/>
        <v>1401634.8291904959</v>
      </c>
    </row>
    <row r="19" spans="1:54" s="9" customFormat="1" ht="15.75" x14ac:dyDescent="0.25">
      <c r="A19" s="15">
        <v>14</v>
      </c>
      <c r="B19" s="45" t="s">
        <v>40</v>
      </c>
      <c r="C19" s="17">
        <v>170666</v>
      </c>
      <c r="D19" s="11">
        <v>222867.37806682111</v>
      </c>
      <c r="E19" s="11">
        <v>48201</v>
      </c>
      <c r="F19" s="11">
        <v>55397.680490545783</v>
      </c>
      <c r="G19" s="11">
        <v>14906</v>
      </c>
      <c r="H19" s="11">
        <v>24522.847271347742</v>
      </c>
      <c r="I19" s="11">
        <v>420</v>
      </c>
      <c r="J19" s="11">
        <v>4009.8743828335932</v>
      </c>
      <c r="K19" s="11">
        <v>14353</v>
      </c>
      <c r="L19" s="11">
        <v>13850.282320120294</v>
      </c>
      <c r="M19" s="2">
        <f t="shared" si="4"/>
        <v>233640</v>
      </c>
      <c r="N19" s="124">
        <f t="shared" si="4"/>
        <v>296125.21526032081</v>
      </c>
      <c r="O19" s="17">
        <v>49067</v>
      </c>
      <c r="P19" s="11">
        <v>162801.60424492238</v>
      </c>
      <c r="Q19" s="11">
        <v>379</v>
      </c>
      <c r="R19" s="11">
        <v>26161.224126839617</v>
      </c>
      <c r="S19" s="11">
        <v>60</v>
      </c>
      <c r="T19" s="11">
        <v>4261.7360994888613</v>
      </c>
      <c r="U19" s="11">
        <v>976</v>
      </c>
      <c r="V19" s="11">
        <v>1622.3640680489923</v>
      </c>
      <c r="W19" s="2">
        <f t="shared" si="5"/>
        <v>50482</v>
      </c>
      <c r="X19" s="125">
        <f t="shared" si="5"/>
        <v>194846.92853929987</v>
      </c>
      <c r="Y19" s="17">
        <v>0</v>
      </c>
      <c r="Z19" s="11">
        <v>0</v>
      </c>
      <c r="AA19" s="11">
        <v>210</v>
      </c>
      <c r="AB19" s="11">
        <v>412.1281104310948</v>
      </c>
      <c r="AC19" s="11">
        <v>1568</v>
      </c>
      <c r="AD19" s="11">
        <v>8065.7411246388792</v>
      </c>
      <c r="AE19" s="11">
        <v>1</v>
      </c>
      <c r="AF19" s="11">
        <v>7.989577543469248</v>
      </c>
      <c r="AG19" s="11">
        <v>1002</v>
      </c>
      <c r="AH19" s="11">
        <v>1671.240834344542</v>
      </c>
      <c r="AI19" s="11">
        <v>3194</v>
      </c>
      <c r="AJ19" s="11">
        <v>5254.6836920509286</v>
      </c>
      <c r="AK19" s="2">
        <f t="shared" si="6"/>
        <v>5975</v>
      </c>
      <c r="AL19" s="124">
        <f t="shared" si="6"/>
        <v>15411.783339008914</v>
      </c>
      <c r="AM19" s="23">
        <f t="shared" si="7"/>
        <v>290097</v>
      </c>
      <c r="AN19" s="123">
        <f t="shared" si="7"/>
        <v>506383.9271386296</v>
      </c>
      <c r="AO19" s="17">
        <v>424</v>
      </c>
      <c r="AP19" s="11">
        <v>3347.2739999999994</v>
      </c>
      <c r="AQ19" s="11">
        <v>38</v>
      </c>
      <c r="AR19" s="11">
        <v>330.76399999999995</v>
      </c>
      <c r="AS19" s="11">
        <v>1560</v>
      </c>
      <c r="AT19" s="11">
        <v>26384.637999999995</v>
      </c>
      <c r="AU19" s="11">
        <v>10174</v>
      </c>
      <c r="AV19" s="11">
        <v>64082.997999999992</v>
      </c>
      <c r="AW19" s="11">
        <v>40317</v>
      </c>
      <c r="AX19" s="11">
        <v>194851.356</v>
      </c>
      <c r="AY19" s="2">
        <f t="shared" si="0"/>
        <v>52513</v>
      </c>
      <c r="AZ19" s="124">
        <f t="shared" si="1"/>
        <v>288997.02999999997</v>
      </c>
      <c r="BA19" s="41">
        <f t="shared" si="2"/>
        <v>342610</v>
      </c>
      <c r="BB19" s="124">
        <f t="shared" si="3"/>
        <v>795380.95713862963</v>
      </c>
    </row>
    <row r="20" spans="1:54" s="9" customFormat="1" ht="15.75" x14ac:dyDescent="0.25">
      <c r="A20" s="15">
        <v>15</v>
      </c>
      <c r="B20" s="45" t="s">
        <v>41</v>
      </c>
      <c r="C20" s="17">
        <v>66035</v>
      </c>
      <c r="D20" s="11">
        <v>134661.42094225236</v>
      </c>
      <c r="E20" s="11">
        <v>7177</v>
      </c>
      <c r="F20" s="11">
        <v>21991.315096411083</v>
      </c>
      <c r="G20" s="11">
        <v>3909</v>
      </c>
      <c r="H20" s="11">
        <v>10248.25965321186</v>
      </c>
      <c r="I20" s="11">
        <v>133</v>
      </c>
      <c r="J20" s="11">
        <v>283.42558460884663</v>
      </c>
      <c r="K20" s="11">
        <v>484</v>
      </c>
      <c r="L20" s="11">
        <v>6415.5048889060481</v>
      </c>
      <c r="M20" s="2">
        <f t="shared" si="4"/>
        <v>73829</v>
      </c>
      <c r="N20" s="124">
        <f t="shared" si="4"/>
        <v>163351.66651217832</v>
      </c>
      <c r="O20" s="17">
        <v>8482</v>
      </c>
      <c r="P20" s="11">
        <v>47044.896822386188</v>
      </c>
      <c r="Q20" s="11">
        <v>83</v>
      </c>
      <c r="R20" s="11">
        <v>5808.0101973616893</v>
      </c>
      <c r="S20" s="11">
        <v>7</v>
      </c>
      <c r="T20" s="11">
        <v>1102.4359536900479</v>
      </c>
      <c r="U20" s="11">
        <v>87</v>
      </c>
      <c r="V20" s="11">
        <v>132.13869787262013</v>
      </c>
      <c r="W20" s="2">
        <f t="shared" si="5"/>
        <v>8659</v>
      </c>
      <c r="X20" s="125">
        <f t="shared" si="5"/>
        <v>54087.481671310547</v>
      </c>
      <c r="Y20" s="17">
        <v>0</v>
      </c>
      <c r="Z20" s="11">
        <v>0</v>
      </c>
      <c r="AA20" s="11">
        <v>102</v>
      </c>
      <c r="AB20" s="11">
        <v>293.01077251028062</v>
      </c>
      <c r="AC20" s="11">
        <v>89</v>
      </c>
      <c r="AD20" s="11">
        <v>641.99328476215203</v>
      </c>
      <c r="AE20" s="11">
        <v>0</v>
      </c>
      <c r="AF20" s="11">
        <v>0</v>
      </c>
      <c r="AG20" s="11">
        <v>165</v>
      </c>
      <c r="AH20" s="11">
        <v>412.46333746089073</v>
      </c>
      <c r="AI20" s="11">
        <v>631</v>
      </c>
      <c r="AJ20" s="11">
        <v>608.04596087815264</v>
      </c>
      <c r="AK20" s="2">
        <f t="shared" si="6"/>
        <v>987</v>
      </c>
      <c r="AL20" s="124">
        <f t="shared" si="6"/>
        <v>1955.5133556114761</v>
      </c>
      <c r="AM20" s="23">
        <f t="shared" si="7"/>
        <v>83475</v>
      </c>
      <c r="AN20" s="123">
        <f t="shared" si="7"/>
        <v>219394.66153910034</v>
      </c>
      <c r="AO20" s="17">
        <v>57</v>
      </c>
      <c r="AP20" s="11">
        <v>141.48399999999998</v>
      </c>
      <c r="AQ20" s="11">
        <v>14</v>
      </c>
      <c r="AR20" s="11">
        <v>154.63</v>
      </c>
      <c r="AS20" s="11">
        <v>199</v>
      </c>
      <c r="AT20" s="11">
        <v>3555.4540000000002</v>
      </c>
      <c r="AU20" s="11">
        <v>2850</v>
      </c>
      <c r="AV20" s="11">
        <v>11717.369999999999</v>
      </c>
      <c r="AW20" s="11">
        <v>8431</v>
      </c>
      <c r="AX20" s="11">
        <v>41402.004000000001</v>
      </c>
      <c r="AY20" s="2">
        <f t="shared" si="0"/>
        <v>11551</v>
      </c>
      <c r="AZ20" s="124">
        <f t="shared" si="1"/>
        <v>56970.941999999995</v>
      </c>
      <c r="BA20" s="41">
        <f t="shared" si="2"/>
        <v>95026</v>
      </c>
      <c r="BB20" s="124">
        <f t="shared" si="3"/>
        <v>276365.60353910032</v>
      </c>
    </row>
    <row r="21" spans="1:54" s="9" customFormat="1" ht="15.75" x14ac:dyDescent="0.25">
      <c r="A21" s="15">
        <v>16</v>
      </c>
      <c r="B21" s="45" t="s">
        <v>42</v>
      </c>
      <c r="C21" s="17">
        <v>46258</v>
      </c>
      <c r="D21" s="11">
        <v>68465.094986927477</v>
      </c>
      <c r="E21" s="11">
        <v>16660</v>
      </c>
      <c r="F21" s="11">
        <v>29885.268593533332</v>
      </c>
      <c r="G21" s="11">
        <v>8493</v>
      </c>
      <c r="H21" s="11">
        <v>15315.718919176476</v>
      </c>
      <c r="I21" s="11">
        <v>59</v>
      </c>
      <c r="J21" s="11">
        <v>1636.5476124961106</v>
      </c>
      <c r="K21" s="11">
        <v>575</v>
      </c>
      <c r="L21" s="11">
        <v>20013.682904528632</v>
      </c>
      <c r="M21" s="2">
        <f t="shared" si="4"/>
        <v>63552</v>
      </c>
      <c r="N21" s="124">
        <f t="shared" si="4"/>
        <v>120000.59409748555</v>
      </c>
      <c r="O21" s="17">
        <v>13635</v>
      </c>
      <c r="P21" s="11">
        <v>65339.365371444037</v>
      </c>
      <c r="Q21" s="11">
        <v>172</v>
      </c>
      <c r="R21" s="11">
        <v>24618.509490106451</v>
      </c>
      <c r="S21" s="11">
        <v>6</v>
      </c>
      <c r="T21" s="11">
        <v>6612.1632628976968</v>
      </c>
      <c r="U21" s="11">
        <v>352</v>
      </c>
      <c r="V21" s="11">
        <v>600.33712144102958</v>
      </c>
      <c r="W21" s="2">
        <f t="shared" si="5"/>
        <v>14165</v>
      </c>
      <c r="X21" s="125">
        <f t="shared" si="5"/>
        <v>97170.375245889212</v>
      </c>
      <c r="Y21" s="17">
        <v>0</v>
      </c>
      <c r="Z21" s="11">
        <v>0</v>
      </c>
      <c r="AA21" s="11">
        <v>165</v>
      </c>
      <c r="AB21" s="11">
        <v>342.08593809073722</v>
      </c>
      <c r="AC21" s="11">
        <v>338</v>
      </c>
      <c r="AD21" s="11">
        <v>2834.7282182183362</v>
      </c>
      <c r="AE21" s="11">
        <v>0</v>
      </c>
      <c r="AF21" s="11">
        <v>0</v>
      </c>
      <c r="AG21" s="11">
        <v>691</v>
      </c>
      <c r="AH21" s="11">
        <v>1221.2095868383742</v>
      </c>
      <c r="AI21" s="11">
        <v>363</v>
      </c>
      <c r="AJ21" s="11">
        <v>433.32214496691876</v>
      </c>
      <c r="AK21" s="2">
        <f t="shared" si="6"/>
        <v>1557</v>
      </c>
      <c r="AL21" s="124">
        <f t="shared" si="6"/>
        <v>4831.345888114367</v>
      </c>
      <c r="AM21" s="23">
        <f t="shared" si="7"/>
        <v>79274</v>
      </c>
      <c r="AN21" s="123">
        <f t="shared" si="7"/>
        <v>222002.31523148913</v>
      </c>
      <c r="AO21" s="17">
        <v>119</v>
      </c>
      <c r="AP21" s="11">
        <v>2200.2679999999996</v>
      </c>
      <c r="AQ21" s="11">
        <v>24</v>
      </c>
      <c r="AR21" s="11">
        <v>279.22999999999996</v>
      </c>
      <c r="AS21" s="11">
        <v>339</v>
      </c>
      <c r="AT21" s="11">
        <v>6014.0640000000003</v>
      </c>
      <c r="AU21" s="11">
        <v>4556</v>
      </c>
      <c r="AV21" s="11">
        <v>30569.265999999996</v>
      </c>
      <c r="AW21" s="11">
        <v>17384</v>
      </c>
      <c r="AX21" s="11">
        <v>76971.398000000001</v>
      </c>
      <c r="AY21" s="2">
        <f t="shared" si="0"/>
        <v>22422</v>
      </c>
      <c r="AZ21" s="124">
        <f t="shared" si="1"/>
        <v>116034.226</v>
      </c>
      <c r="BA21" s="41">
        <f t="shared" si="2"/>
        <v>101696</v>
      </c>
      <c r="BB21" s="124">
        <f t="shared" si="3"/>
        <v>338036.54123148916</v>
      </c>
    </row>
    <row r="22" spans="1:54" s="9" customFormat="1" ht="15.75" x14ac:dyDescent="0.25">
      <c r="A22" s="15">
        <v>17</v>
      </c>
      <c r="B22" s="45" t="s">
        <v>43</v>
      </c>
      <c r="C22" s="17">
        <v>139637</v>
      </c>
      <c r="D22" s="11">
        <v>188932.40548297419</v>
      </c>
      <c r="E22" s="11">
        <v>27635</v>
      </c>
      <c r="F22" s="11">
        <v>69104.367037645046</v>
      </c>
      <c r="G22" s="11">
        <v>11307</v>
      </c>
      <c r="H22" s="11">
        <v>16875.089163563731</v>
      </c>
      <c r="I22" s="11">
        <v>62</v>
      </c>
      <c r="J22" s="11">
        <v>6392.1472303488399</v>
      </c>
      <c r="K22" s="11">
        <v>1251</v>
      </c>
      <c r="L22" s="11">
        <v>8344.0614375170335</v>
      </c>
      <c r="M22" s="2">
        <f t="shared" si="4"/>
        <v>168585</v>
      </c>
      <c r="N22" s="124">
        <f t="shared" si="4"/>
        <v>272772.98118848511</v>
      </c>
      <c r="O22" s="17">
        <v>16883</v>
      </c>
      <c r="P22" s="11">
        <v>114974.05292981457</v>
      </c>
      <c r="Q22" s="11">
        <v>221</v>
      </c>
      <c r="R22" s="11">
        <v>21967.637808809355</v>
      </c>
      <c r="S22" s="11">
        <v>32</v>
      </c>
      <c r="T22" s="11">
        <v>4146.0412475045068</v>
      </c>
      <c r="U22" s="11">
        <v>800</v>
      </c>
      <c r="V22" s="11">
        <v>1327.6720425092765</v>
      </c>
      <c r="W22" s="2">
        <f t="shared" si="5"/>
        <v>17936</v>
      </c>
      <c r="X22" s="125">
        <f t="shared" si="5"/>
        <v>142415.40402863771</v>
      </c>
      <c r="Y22" s="17">
        <v>0</v>
      </c>
      <c r="Z22" s="11">
        <v>0</v>
      </c>
      <c r="AA22" s="11">
        <v>286</v>
      </c>
      <c r="AB22" s="11">
        <v>613.07533647937566</v>
      </c>
      <c r="AC22" s="11">
        <v>1861</v>
      </c>
      <c r="AD22" s="11">
        <v>6868.7983029541601</v>
      </c>
      <c r="AE22" s="11">
        <v>1</v>
      </c>
      <c r="AF22" s="11">
        <v>0.47807804774685692</v>
      </c>
      <c r="AG22" s="11">
        <v>1440</v>
      </c>
      <c r="AH22" s="11">
        <v>2464.5759997934028</v>
      </c>
      <c r="AI22" s="11">
        <v>6281</v>
      </c>
      <c r="AJ22" s="11">
        <v>21131.169229923009</v>
      </c>
      <c r="AK22" s="2">
        <f t="shared" si="6"/>
        <v>9869</v>
      </c>
      <c r="AL22" s="124">
        <f t="shared" si="6"/>
        <v>31078.096947197693</v>
      </c>
      <c r="AM22" s="23">
        <f t="shared" si="7"/>
        <v>196390</v>
      </c>
      <c r="AN22" s="123">
        <f t="shared" si="7"/>
        <v>446266.48216432054</v>
      </c>
      <c r="AO22" s="17">
        <v>498</v>
      </c>
      <c r="AP22" s="11">
        <v>5177.7039999999997</v>
      </c>
      <c r="AQ22" s="11">
        <v>27</v>
      </c>
      <c r="AR22" s="11">
        <v>322.084</v>
      </c>
      <c r="AS22" s="11">
        <v>727</v>
      </c>
      <c r="AT22" s="11">
        <v>12502.993999999999</v>
      </c>
      <c r="AU22" s="11">
        <v>10662</v>
      </c>
      <c r="AV22" s="11">
        <v>49372.203999999998</v>
      </c>
      <c r="AW22" s="11">
        <v>51566</v>
      </c>
      <c r="AX22" s="11">
        <v>169098.538</v>
      </c>
      <c r="AY22" s="2">
        <f t="shared" si="0"/>
        <v>63480</v>
      </c>
      <c r="AZ22" s="124">
        <f t="shared" si="1"/>
        <v>236473.524</v>
      </c>
      <c r="BA22" s="41">
        <f t="shared" si="2"/>
        <v>259870</v>
      </c>
      <c r="BB22" s="124">
        <f t="shared" si="3"/>
        <v>682740.00616432051</v>
      </c>
    </row>
    <row r="23" spans="1:54" s="9" customFormat="1" ht="15.75" x14ac:dyDescent="0.25">
      <c r="A23" s="15">
        <v>18</v>
      </c>
      <c r="B23" s="45" t="s">
        <v>44</v>
      </c>
      <c r="C23" s="17">
        <v>91397</v>
      </c>
      <c r="D23" s="11">
        <v>86884.322833499595</v>
      </c>
      <c r="E23" s="11">
        <v>41234</v>
      </c>
      <c r="F23" s="11">
        <v>55876.205603321585</v>
      </c>
      <c r="G23" s="11">
        <v>24692</v>
      </c>
      <c r="H23" s="11">
        <v>25372.604543939869</v>
      </c>
      <c r="I23" s="11">
        <v>52</v>
      </c>
      <c r="J23" s="11">
        <v>597.28222914154753</v>
      </c>
      <c r="K23" s="11">
        <v>1052</v>
      </c>
      <c r="L23" s="11">
        <v>3064.7962672957715</v>
      </c>
      <c r="M23" s="2">
        <f t="shared" si="4"/>
        <v>133735</v>
      </c>
      <c r="N23" s="124">
        <f t="shared" si="4"/>
        <v>146422.6069332585</v>
      </c>
      <c r="O23" s="17">
        <v>26194</v>
      </c>
      <c r="P23" s="11">
        <v>91707.301695607734</v>
      </c>
      <c r="Q23" s="11">
        <v>239</v>
      </c>
      <c r="R23" s="11">
        <v>23174.187182094101</v>
      </c>
      <c r="S23" s="11">
        <v>30</v>
      </c>
      <c r="T23" s="11">
        <v>6128.2814606258644</v>
      </c>
      <c r="U23" s="11">
        <v>489</v>
      </c>
      <c r="V23" s="11">
        <v>912.05707679971135</v>
      </c>
      <c r="W23" s="2">
        <f t="shared" si="5"/>
        <v>26952</v>
      </c>
      <c r="X23" s="125">
        <f t="shared" si="5"/>
        <v>121921.82741512741</v>
      </c>
      <c r="Y23" s="17">
        <v>0</v>
      </c>
      <c r="Z23" s="11">
        <v>0</v>
      </c>
      <c r="AA23" s="11">
        <v>143</v>
      </c>
      <c r="AB23" s="11">
        <v>358.27651652287159</v>
      </c>
      <c r="AC23" s="11">
        <v>890</v>
      </c>
      <c r="AD23" s="11">
        <v>6965.2124208041678</v>
      </c>
      <c r="AE23" s="11">
        <v>0</v>
      </c>
      <c r="AF23" s="11">
        <v>0</v>
      </c>
      <c r="AG23" s="11">
        <v>479</v>
      </c>
      <c r="AH23" s="11">
        <v>884.97947639589779</v>
      </c>
      <c r="AI23" s="11">
        <v>1897</v>
      </c>
      <c r="AJ23" s="11">
        <v>1666.2565017092627</v>
      </c>
      <c r="AK23" s="2">
        <f t="shared" si="6"/>
        <v>3409</v>
      </c>
      <c r="AL23" s="124">
        <f t="shared" si="6"/>
        <v>9874.7249154321999</v>
      </c>
      <c r="AM23" s="23">
        <f t="shared" si="7"/>
        <v>164096</v>
      </c>
      <c r="AN23" s="123">
        <f t="shared" si="7"/>
        <v>278219.15926381812</v>
      </c>
      <c r="AO23" s="17">
        <v>59</v>
      </c>
      <c r="AP23" s="11">
        <v>538.73399999999992</v>
      </c>
      <c r="AQ23" s="11">
        <v>22</v>
      </c>
      <c r="AR23" s="11">
        <v>284.38199999999995</v>
      </c>
      <c r="AS23" s="11">
        <v>1273</v>
      </c>
      <c r="AT23" s="11">
        <v>17491.319999999996</v>
      </c>
      <c r="AU23" s="11">
        <v>8193</v>
      </c>
      <c r="AV23" s="11">
        <v>46755.114000000001</v>
      </c>
      <c r="AW23" s="11">
        <v>35637</v>
      </c>
      <c r="AX23" s="11">
        <v>124748.03599999999</v>
      </c>
      <c r="AY23" s="2">
        <f t="shared" si="0"/>
        <v>45184</v>
      </c>
      <c r="AZ23" s="124">
        <f t="shared" si="1"/>
        <v>189817.58599999998</v>
      </c>
      <c r="BA23" s="41">
        <f t="shared" si="2"/>
        <v>209280</v>
      </c>
      <c r="BB23" s="124">
        <f t="shared" si="3"/>
        <v>468036.74526381807</v>
      </c>
    </row>
    <row r="24" spans="1:54" s="9" customFormat="1" ht="15.75" x14ac:dyDescent="0.25">
      <c r="A24" s="15">
        <v>19</v>
      </c>
      <c r="B24" s="45" t="s">
        <v>45</v>
      </c>
      <c r="C24" s="17">
        <v>346737</v>
      </c>
      <c r="D24" s="11">
        <v>1035908.9351222608</v>
      </c>
      <c r="E24" s="11">
        <v>79208</v>
      </c>
      <c r="F24" s="11">
        <v>245524.3668095225</v>
      </c>
      <c r="G24" s="11">
        <v>36174</v>
      </c>
      <c r="H24" s="11">
        <v>62980.425267796913</v>
      </c>
      <c r="I24" s="11">
        <v>480</v>
      </c>
      <c r="J24" s="11">
        <v>14020.401482484904</v>
      </c>
      <c r="K24" s="11">
        <v>5758</v>
      </c>
      <c r="L24" s="11">
        <v>226626.91459893758</v>
      </c>
      <c r="M24" s="2">
        <f t="shared" si="4"/>
        <v>432183</v>
      </c>
      <c r="N24" s="124">
        <f t="shared" si="4"/>
        <v>1522080.6180132059</v>
      </c>
      <c r="O24" s="17">
        <v>50917</v>
      </c>
      <c r="P24" s="11">
        <v>466906.77772619686</v>
      </c>
      <c r="Q24" s="11">
        <v>1939</v>
      </c>
      <c r="R24" s="11">
        <v>190132.97116711177</v>
      </c>
      <c r="S24" s="11">
        <v>449</v>
      </c>
      <c r="T24" s="11">
        <v>54268.405314708551</v>
      </c>
      <c r="U24" s="11">
        <v>7169</v>
      </c>
      <c r="V24" s="11">
        <v>12674.326816720843</v>
      </c>
      <c r="W24" s="2">
        <f t="shared" si="5"/>
        <v>60474</v>
      </c>
      <c r="X24" s="125">
        <f t="shared" si="5"/>
        <v>723982.48102473817</v>
      </c>
      <c r="Y24" s="17">
        <v>0</v>
      </c>
      <c r="Z24" s="11">
        <v>0</v>
      </c>
      <c r="AA24" s="11">
        <v>867</v>
      </c>
      <c r="AB24" s="11">
        <v>2544.5177375755161</v>
      </c>
      <c r="AC24" s="11">
        <v>7376</v>
      </c>
      <c r="AD24" s="11">
        <v>36298.538319844978</v>
      </c>
      <c r="AE24" s="11">
        <v>7</v>
      </c>
      <c r="AF24" s="11">
        <v>24.129164832440445</v>
      </c>
      <c r="AG24" s="11">
        <v>13300</v>
      </c>
      <c r="AH24" s="11">
        <v>23860.355321007639</v>
      </c>
      <c r="AI24" s="11">
        <v>9857</v>
      </c>
      <c r="AJ24" s="11">
        <v>9298.5472415450822</v>
      </c>
      <c r="AK24" s="2">
        <f t="shared" si="6"/>
        <v>31407</v>
      </c>
      <c r="AL24" s="124">
        <f t="shared" si="6"/>
        <v>72026.087784805655</v>
      </c>
      <c r="AM24" s="23">
        <f t="shared" si="7"/>
        <v>524064</v>
      </c>
      <c r="AN24" s="123">
        <f t="shared" si="7"/>
        <v>2318089.1868227501</v>
      </c>
      <c r="AO24" s="17">
        <v>2925</v>
      </c>
      <c r="AP24" s="11">
        <v>33191.591999999997</v>
      </c>
      <c r="AQ24" s="11">
        <v>214</v>
      </c>
      <c r="AR24" s="11">
        <v>3201.9399999999996</v>
      </c>
      <c r="AS24" s="11">
        <v>4925</v>
      </c>
      <c r="AT24" s="11">
        <v>83914.991999999998</v>
      </c>
      <c r="AU24" s="11">
        <v>17314</v>
      </c>
      <c r="AV24" s="11">
        <v>76083.083999999988</v>
      </c>
      <c r="AW24" s="11">
        <v>105889</v>
      </c>
      <c r="AX24" s="11">
        <v>565866.64399999997</v>
      </c>
      <c r="AY24" s="2">
        <f t="shared" si="0"/>
        <v>131267</v>
      </c>
      <c r="AZ24" s="124">
        <f t="shared" si="1"/>
        <v>762258.25199999998</v>
      </c>
      <c r="BA24" s="41">
        <f t="shared" si="2"/>
        <v>655331</v>
      </c>
      <c r="BB24" s="124">
        <f t="shared" si="3"/>
        <v>3080347.43882275</v>
      </c>
    </row>
    <row r="25" spans="1:54" s="9" customFormat="1" ht="15.75" x14ac:dyDescent="0.25">
      <c r="A25" s="15">
        <v>20</v>
      </c>
      <c r="B25" s="45" t="s">
        <v>46</v>
      </c>
      <c r="C25" s="17">
        <v>451756</v>
      </c>
      <c r="D25" s="11">
        <v>1145778.028298273</v>
      </c>
      <c r="E25" s="11">
        <v>63073</v>
      </c>
      <c r="F25" s="11">
        <v>192551.22315960797</v>
      </c>
      <c r="G25" s="11">
        <v>23889</v>
      </c>
      <c r="H25" s="11">
        <v>45736.616119218001</v>
      </c>
      <c r="I25" s="11">
        <v>546</v>
      </c>
      <c r="J25" s="11">
        <v>9300.9936143465475</v>
      </c>
      <c r="K25" s="11">
        <v>8008</v>
      </c>
      <c r="L25" s="11">
        <v>96115.02116236421</v>
      </c>
      <c r="M25" s="2">
        <f t="shared" si="4"/>
        <v>523383</v>
      </c>
      <c r="N25" s="124">
        <f t="shared" si="4"/>
        <v>1443745.2662345916</v>
      </c>
      <c r="O25" s="17">
        <v>32942</v>
      </c>
      <c r="P25" s="11">
        <v>258810.23828860026</v>
      </c>
      <c r="Q25" s="11">
        <v>937</v>
      </c>
      <c r="R25" s="11">
        <v>77172.85049712121</v>
      </c>
      <c r="S25" s="11">
        <v>112</v>
      </c>
      <c r="T25" s="11">
        <v>9064.9740274096202</v>
      </c>
      <c r="U25" s="11">
        <v>3569</v>
      </c>
      <c r="V25" s="11">
        <v>7551.037138390413</v>
      </c>
      <c r="W25" s="2">
        <f t="shared" si="5"/>
        <v>37560</v>
      </c>
      <c r="X25" s="125">
        <f t="shared" si="5"/>
        <v>352599.09995152149</v>
      </c>
      <c r="Y25" s="17">
        <v>0</v>
      </c>
      <c r="Z25" s="11">
        <v>0</v>
      </c>
      <c r="AA25" s="11">
        <v>453</v>
      </c>
      <c r="AB25" s="11">
        <v>1083.3978891287566</v>
      </c>
      <c r="AC25" s="11">
        <v>3846</v>
      </c>
      <c r="AD25" s="11">
        <v>16390.880924933834</v>
      </c>
      <c r="AE25" s="11">
        <v>1</v>
      </c>
      <c r="AF25" s="11">
        <v>50.284054469386874</v>
      </c>
      <c r="AG25" s="11">
        <v>5498</v>
      </c>
      <c r="AH25" s="11">
        <v>11937.780932296566</v>
      </c>
      <c r="AI25" s="11">
        <v>5727</v>
      </c>
      <c r="AJ25" s="11">
        <v>5473.0841019629652</v>
      </c>
      <c r="AK25" s="2">
        <f t="shared" si="6"/>
        <v>15525</v>
      </c>
      <c r="AL25" s="124">
        <f t="shared" si="6"/>
        <v>34935.427902791504</v>
      </c>
      <c r="AM25" s="23">
        <f t="shared" si="7"/>
        <v>576468</v>
      </c>
      <c r="AN25" s="123">
        <f t="shared" si="7"/>
        <v>1831279.7940889045</v>
      </c>
      <c r="AO25" s="17">
        <v>2327</v>
      </c>
      <c r="AP25" s="11">
        <v>22575.111999999997</v>
      </c>
      <c r="AQ25" s="11">
        <v>106</v>
      </c>
      <c r="AR25" s="11">
        <v>1537.3259999999998</v>
      </c>
      <c r="AS25" s="11">
        <v>2877</v>
      </c>
      <c r="AT25" s="11">
        <v>43106.63</v>
      </c>
      <c r="AU25" s="11">
        <v>11063</v>
      </c>
      <c r="AV25" s="11">
        <v>51985.233999999997</v>
      </c>
      <c r="AW25" s="11">
        <v>65248</v>
      </c>
      <c r="AX25" s="11">
        <v>273533.13399999996</v>
      </c>
      <c r="AY25" s="2">
        <f t="shared" si="0"/>
        <v>81621</v>
      </c>
      <c r="AZ25" s="124">
        <f t="shared" si="1"/>
        <v>392737.43599999999</v>
      </c>
      <c r="BA25" s="41">
        <f t="shared" si="2"/>
        <v>658089</v>
      </c>
      <c r="BB25" s="124">
        <f t="shared" si="3"/>
        <v>2224017.2300889045</v>
      </c>
    </row>
    <row r="26" spans="1:54" s="9" customFormat="1" ht="15.75" x14ac:dyDescent="0.25">
      <c r="A26" s="15">
        <v>21</v>
      </c>
      <c r="B26" s="45" t="s">
        <v>47</v>
      </c>
      <c r="C26" s="17">
        <v>536242</v>
      </c>
      <c r="D26" s="11">
        <v>812617.13544199779</v>
      </c>
      <c r="E26" s="11">
        <v>220831</v>
      </c>
      <c r="F26" s="11">
        <v>387220.6072300183</v>
      </c>
      <c r="G26" s="11">
        <v>106199</v>
      </c>
      <c r="H26" s="11">
        <v>157421.18343021089</v>
      </c>
      <c r="I26" s="11">
        <v>540</v>
      </c>
      <c r="J26" s="11">
        <v>62332.491095421727</v>
      </c>
      <c r="K26" s="11">
        <v>9307</v>
      </c>
      <c r="L26" s="11">
        <v>705553.67600041174</v>
      </c>
      <c r="M26" s="2">
        <f t="shared" si="4"/>
        <v>766920</v>
      </c>
      <c r="N26" s="124">
        <f t="shared" si="4"/>
        <v>1967723.9097678498</v>
      </c>
      <c r="O26" s="17">
        <v>166719</v>
      </c>
      <c r="P26" s="11">
        <v>4338564.0852428656</v>
      </c>
      <c r="Q26" s="11">
        <v>24012</v>
      </c>
      <c r="R26" s="11">
        <v>3519286.0703739109</v>
      </c>
      <c r="S26" s="11">
        <v>6213</v>
      </c>
      <c r="T26" s="11">
        <v>2043356.532944578</v>
      </c>
      <c r="U26" s="11">
        <v>15774</v>
      </c>
      <c r="V26" s="11">
        <v>59525.674266778202</v>
      </c>
      <c r="W26" s="2">
        <f t="shared" si="5"/>
        <v>212718</v>
      </c>
      <c r="X26" s="125">
        <f t="shared" si="5"/>
        <v>9960732.3628281336</v>
      </c>
      <c r="Y26" s="17">
        <v>111</v>
      </c>
      <c r="Z26" s="11">
        <v>4717.7893167344182</v>
      </c>
      <c r="AA26" s="11">
        <v>11768</v>
      </c>
      <c r="AB26" s="11">
        <v>31733.624175643636</v>
      </c>
      <c r="AC26" s="11">
        <v>88112</v>
      </c>
      <c r="AD26" s="11">
        <v>656301.78498092841</v>
      </c>
      <c r="AE26" s="11">
        <v>157</v>
      </c>
      <c r="AF26" s="11">
        <v>14632.885966056914</v>
      </c>
      <c r="AG26" s="11">
        <v>30165</v>
      </c>
      <c r="AH26" s="11">
        <v>136272.41027371277</v>
      </c>
      <c r="AI26" s="11">
        <v>51865</v>
      </c>
      <c r="AJ26" s="11">
        <v>88173.151884417355</v>
      </c>
      <c r="AK26" s="2">
        <f t="shared" si="6"/>
        <v>182178</v>
      </c>
      <c r="AL26" s="124">
        <f t="shared" si="6"/>
        <v>931831.64659749356</v>
      </c>
      <c r="AM26" s="23">
        <f t="shared" si="7"/>
        <v>1161816</v>
      </c>
      <c r="AN26" s="123">
        <f t="shared" si="7"/>
        <v>12860287.919193476</v>
      </c>
      <c r="AO26" s="17">
        <v>4242</v>
      </c>
      <c r="AP26" s="11">
        <v>1327858.3499999999</v>
      </c>
      <c r="AQ26" s="11">
        <v>2017</v>
      </c>
      <c r="AR26" s="11">
        <v>32915.847999999998</v>
      </c>
      <c r="AS26" s="11">
        <v>46816</v>
      </c>
      <c r="AT26" s="11">
        <v>1432804.0999999999</v>
      </c>
      <c r="AU26" s="11">
        <v>155702</v>
      </c>
      <c r="AV26" s="11">
        <v>688845.87800000003</v>
      </c>
      <c r="AW26" s="11">
        <v>872096</v>
      </c>
      <c r="AX26" s="11">
        <v>9825069.4499999993</v>
      </c>
      <c r="AY26" s="2">
        <f t="shared" si="0"/>
        <v>1080873</v>
      </c>
      <c r="AZ26" s="124">
        <f t="shared" si="1"/>
        <v>13307493.625999998</v>
      </c>
      <c r="BA26" s="41">
        <f t="shared" si="2"/>
        <v>2242689</v>
      </c>
      <c r="BB26" s="124">
        <f t="shared" si="3"/>
        <v>26167781.545193475</v>
      </c>
    </row>
    <row r="27" spans="1:54" s="9" customFormat="1" ht="15.75" x14ac:dyDescent="0.25">
      <c r="A27" s="15">
        <v>22</v>
      </c>
      <c r="B27" s="45" t="s">
        <v>48</v>
      </c>
      <c r="C27" s="17">
        <v>111766</v>
      </c>
      <c r="D27" s="11">
        <v>190937.89503904464</v>
      </c>
      <c r="E27" s="11">
        <v>23065</v>
      </c>
      <c r="F27" s="11">
        <v>33600.089485111064</v>
      </c>
      <c r="G27" s="11">
        <v>2643</v>
      </c>
      <c r="H27" s="11">
        <v>3452.6870983087656</v>
      </c>
      <c r="I27" s="11">
        <v>582</v>
      </c>
      <c r="J27" s="11">
        <v>2220.2994239150394</v>
      </c>
      <c r="K27" s="11">
        <v>14424</v>
      </c>
      <c r="L27" s="11">
        <v>7095.155226440811</v>
      </c>
      <c r="M27" s="2">
        <f t="shared" si="4"/>
        <v>149837</v>
      </c>
      <c r="N27" s="124">
        <f t="shared" si="4"/>
        <v>233853.43917451156</v>
      </c>
      <c r="O27" s="17">
        <v>6756</v>
      </c>
      <c r="P27" s="11">
        <v>63731.977239993575</v>
      </c>
      <c r="Q27" s="11">
        <v>244</v>
      </c>
      <c r="R27" s="11">
        <v>38966.169632859121</v>
      </c>
      <c r="S27" s="11">
        <v>12</v>
      </c>
      <c r="T27" s="11">
        <v>2330.6523820933458</v>
      </c>
      <c r="U27" s="11">
        <v>211</v>
      </c>
      <c r="V27" s="11">
        <v>408.43483307166497</v>
      </c>
      <c r="W27" s="2">
        <f t="shared" si="5"/>
        <v>7223</v>
      </c>
      <c r="X27" s="125">
        <f t="shared" si="5"/>
        <v>105437.23408801771</v>
      </c>
      <c r="Y27" s="17">
        <v>0</v>
      </c>
      <c r="Z27" s="11">
        <v>0</v>
      </c>
      <c r="AA27" s="11">
        <v>48</v>
      </c>
      <c r="AB27" s="11">
        <v>123.37472119922232</v>
      </c>
      <c r="AC27" s="11">
        <v>316</v>
      </c>
      <c r="AD27" s="11">
        <v>2374.9047183548159</v>
      </c>
      <c r="AE27" s="11">
        <v>0</v>
      </c>
      <c r="AF27" s="11">
        <v>0</v>
      </c>
      <c r="AG27" s="11">
        <v>197</v>
      </c>
      <c r="AH27" s="11">
        <v>2031.6992852497604</v>
      </c>
      <c r="AI27" s="11">
        <v>3253</v>
      </c>
      <c r="AJ27" s="11">
        <v>1110.7635889944295</v>
      </c>
      <c r="AK27" s="2">
        <f t="shared" si="6"/>
        <v>3814</v>
      </c>
      <c r="AL27" s="124">
        <f t="shared" si="6"/>
        <v>5640.7423137982278</v>
      </c>
      <c r="AM27" s="23">
        <f t="shared" si="7"/>
        <v>160874</v>
      </c>
      <c r="AN27" s="123">
        <f t="shared" si="7"/>
        <v>344931.41557632748</v>
      </c>
      <c r="AO27" s="17">
        <v>69</v>
      </c>
      <c r="AP27" s="11">
        <v>1207.346</v>
      </c>
      <c r="AQ27" s="11">
        <v>14</v>
      </c>
      <c r="AR27" s="11">
        <v>190.39999999999998</v>
      </c>
      <c r="AS27" s="11">
        <v>773</v>
      </c>
      <c r="AT27" s="11">
        <v>14140.378000000001</v>
      </c>
      <c r="AU27" s="11">
        <v>7083</v>
      </c>
      <c r="AV27" s="11">
        <v>25917.387999999995</v>
      </c>
      <c r="AW27" s="11">
        <v>31191</v>
      </c>
      <c r="AX27" s="11">
        <v>140736.42799999999</v>
      </c>
      <c r="AY27" s="2">
        <f t="shared" si="0"/>
        <v>39130</v>
      </c>
      <c r="AZ27" s="124">
        <f t="shared" si="1"/>
        <v>182191.93999999997</v>
      </c>
      <c r="BA27" s="41">
        <f t="shared" si="2"/>
        <v>200004</v>
      </c>
      <c r="BB27" s="124">
        <f t="shared" si="3"/>
        <v>527123.35557632742</v>
      </c>
    </row>
    <row r="28" spans="1:54" s="9" customFormat="1" ht="15.75" x14ac:dyDescent="0.25">
      <c r="A28" s="15">
        <v>23</v>
      </c>
      <c r="B28" s="45" t="s">
        <v>49</v>
      </c>
      <c r="C28" s="17">
        <v>237613</v>
      </c>
      <c r="D28" s="11">
        <v>277613.79572250438</v>
      </c>
      <c r="E28" s="11">
        <v>30399</v>
      </c>
      <c r="F28" s="11">
        <v>41628.957460394988</v>
      </c>
      <c r="G28" s="11">
        <v>16360</v>
      </c>
      <c r="H28" s="11">
        <v>14426.085685609396</v>
      </c>
      <c r="I28" s="11">
        <v>158</v>
      </c>
      <c r="J28" s="11">
        <v>316.16647245278568</v>
      </c>
      <c r="K28" s="11">
        <v>5637</v>
      </c>
      <c r="L28" s="11">
        <v>12031.637174882237</v>
      </c>
      <c r="M28" s="2">
        <f t="shared" si="4"/>
        <v>273807</v>
      </c>
      <c r="N28" s="124">
        <f t="shared" si="4"/>
        <v>331590.55683023442</v>
      </c>
      <c r="O28" s="17">
        <v>19690</v>
      </c>
      <c r="P28" s="11">
        <v>141757.24604738847</v>
      </c>
      <c r="Q28" s="11">
        <v>362</v>
      </c>
      <c r="R28" s="11">
        <v>25563.410236026044</v>
      </c>
      <c r="S28" s="11">
        <v>44</v>
      </c>
      <c r="T28" s="11">
        <v>7747.3933272437907</v>
      </c>
      <c r="U28" s="11">
        <v>430</v>
      </c>
      <c r="V28" s="11">
        <v>728.28394630335185</v>
      </c>
      <c r="W28" s="2">
        <f t="shared" si="5"/>
        <v>20526</v>
      </c>
      <c r="X28" s="125">
        <f t="shared" si="5"/>
        <v>175796.33355696168</v>
      </c>
      <c r="Y28" s="17">
        <v>0</v>
      </c>
      <c r="Z28" s="11">
        <v>0</v>
      </c>
      <c r="AA28" s="11">
        <v>106</v>
      </c>
      <c r="AB28" s="11">
        <v>268.58389627248511</v>
      </c>
      <c r="AC28" s="11">
        <v>1590</v>
      </c>
      <c r="AD28" s="11">
        <v>5125.4424978302777</v>
      </c>
      <c r="AE28" s="11">
        <v>0</v>
      </c>
      <c r="AF28" s="11">
        <v>0</v>
      </c>
      <c r="AG28" s="11">
        <v>432</v>
      </c>
      <c r="AH28" s="11">
        <v>736.89605689737493</v>
      </c>
      <c r="AI28" s="11">
        <v>2163</v>
      </c>
      <c r="AJ28" s="11">
        <v>1541.3403602986259</v>
      </c>
      <c r="AK28" s="2">
        <f t="shared" si="6"/>
        <v>4291</v>
      </c>
      <c r="AL28" s="124">
        <f t="shared" si="6"/>
        <v>7672.2628112987641</v>
      </c>
      <c r="AM28" s="23">
        <f t="shared" si="7"/>
        <v>298624</v>
      </c>
      <c r="AN28" s="123">
        <f t="shared" si="7"/>
        <v>515059.15319849487</v>
      </c>
      <c r="AO28" s="17">
        <v>195</v>
      </c>
      <c r="AP28" s="11">
        <v>915.55799999999999</v>
      </c>
      <c r="AQ28" s="11">
        <v>15</v>
      </c>
      <c r="AR28" s="11">
        <v>263.42399999999998</v>
      </c>
      <c r="AS28" s="11">
        <v>1134</v>
      </c>
      <c r="AT28" s="11">
        <v>17942.036</v>
      </c>
      <c r="AU28" s="11">
        <v>6541</v>
      </c>
      <c r="AV28" s="11">
        <v>31970.777999999998</v>
      </c>
      <c r="AW28" s="11">
        <v>37083</v>
      </c>
      <c r="AX28" s="11">
        <v>139802.87999999998</v>
      </c>
      <c r="AY28" s="2">
        <f t="shared" si="0"/>
        <v>44968</v>
      </c>
      <c r="AZ28" s="124">
        <f t="shared" si="1"/>
        <v>190894.67599999998</v>
      </c>
      <c r="BA28" s="41">
        <f t="shared" si="2"/>
        <v>343592</v>
      </c>
      <c r="BB28" s="124">
        <f t="shared" si="3"/>
        <v>705953.82919849479</v>
      </c>
    </row>
    <row r="29" spans="1:54" s="9" customFormat="1" ht="15.75" x14ac:dyDescent="0.25">
      <c r="A29" s="15">
        <v>24</v>
      </c>
      <c r="B29" s="45" t="s">
        <v>50</v>
      </c>
      <c r="C29" s="17">
        <v>260080</v>
      </c>
      <c r="D29" s="11">
        <v>350949.78065528924</v>
      </c>
      <c r="E29" s="11">
        <v>60154</v>
      </c>
      <c r="F29" s="11">
        <v>111575.331634091</v>
      </c>
      <c r="G29" s="11">
        <v>10144</v>
      </c>
      <c r="H29" s="11">
        <v>14966.121581446934</v>
      </c>
      <c r="I29" s="11">
        <v>111</v>
      </c>
      <c r="J29" s="11">
        <v>945.00330577509419</v>
      </c>
      <c r="K29" s="11">
        <v>3508</v>
      </c>
      <c r="L29" s="11">
        <v>23436.674640424291</v>
      </c>
      <c r="M29" s="2">
        <f t="shared" si="4"/>
        <v>323853</v>
      </c>
      <c r="N29" s="124">
        <f t="shared" si="4"/>
        <v>486906.79023557965</v>
      </c>
      <c r="O29" s="17">
        <v>30562</v>
      </c>
      <c r="P29" s="11">
        <v>130848.64359203425</v>
      </c>
      <c r="Q29" s="11">
        <v>514</v>
      </c>
      <c r="R29" s="11">
        <v>34191.140747654594</v>
      </c>
      <c r="S29" s="11">
        <v>17</v>
      </c>
      <c r="T29" s="11">
        <v>2704.1555185708289</v>
      </c>
      <c r="U29" s="11">
        <v>832</v>
      </c>
      <c r="V29" s="11">
        <v>1415.8234273010894</v>
      </c>
      <c r="W29" s="2">
        <f t="shared" si="5"/>
        <v>31925</v>
      </c>
      <c r="X29" s="125">
        <f t="shared" si="5"/>
        <v>169159.76328556077</v>
      </c>
      <c r="Y29" s="17">
        <v>0</v>
      </c>
      <c r="Z29" s="11">
        <v>0</v>
      </c>
      <c r="AA29" s="11">
        <v>241</v>
      </c>
      <c r="AB29" s="11">
        <v>480.10085424136622</v>
      </c>
      <c r="AC29" s="11">
        <v>848</v>
      </c>
      <c r="AD29" s="11">
        <v>4785.075942503302</v>
      </c>
      <c r="AE29" s="11">
        <v>0</v>
      </c>
      <c r="AF29" s="11">
        <v>0</v>
      </c>
      <c r="AG29" s="11">
        <v>770</v>
      </c>
      <c r="AH29" s="11">
        <v>2216.3967106718246</v>
      </c>
      <c r="AI29" s="11">
        <v>2570</v>
      </c>
      <c r="AJ29" s="11">
        <v>1497.5861810553877</v>
      </c>
      <c r="AK29" s="2">
        <f t="shared" si="6"/>
        <v>4429</v>
      </c>
      <c r="AL29" s="124">
        <f t="shared" si="6"/>
        <v>8979.1596884718801</v>
      </c>
      <c r="AM29" s="23">
        <f t="shared" si="7"/>
        <v>360207</v>
      </c>
      <c r="AN29" s="123">
        <f t="shared" si="7"/>
        <v>665045.71320961241</v>
      </c>
      <c r="AO29" s="17">
        <v>389</v>
      </c>
      <c r="AP29" s="11">
        <v>2131.36</v>
      </c>
      <c r="AQ29" s="11">
        <v>27</v>
      </c>
      <c r="AR29" s="11">
        <v>299.37599999999998</v>
      </c>
      <c r="AS29" s="11">
        <v>755</v>
      </c>
      <c r="AT29" s="11">
        <v>10076.64</v>
      </c>
      <c r="AU29" s="11">
        <v>8425</v>
      </c>
      <c r="AV29" s="11">
        <v>38580.597999999998</v>
      </c>
      <c r="AW29" s="11">
        <v>34752</v>
      </c>
      <c r="AX29" s="11">
        <v>145369.476</v>
      </c>
      <c r="AY29" s="2">
        <f t="shared" si="0"/>
        <v>44348</v>
      </c>
      <c r="AZ29" s="124">
        <f t="shared" si="1"/>
        <v>196457.45</v>
      </c>
      <c r="BA29" s="41">
        <f t="shared" si="2"/>
        <v>404555</v>
      </c>
      <c r="BB29" s="124">
        <f t="shared" si="3"/>
        <v>861503.16320961248</v>
      </c>
    </row>
    <row r="30" spans="1:54" s="9" customFormat="1" ht="15.75" x14ac:dyDescent="0.25">
      <c r="A30" s="15">
        <v>25</v>
      </c>
      <c r="B30" s="45" t="s">
        <v>51</v>
      </c>
      <c r="C30" s="17">
        <v>366220</v>
      </c>
      <c r="D30" s="11">
        <v>627231.86777036637</v>
      </c>
      <c r="E30" s="11">
        <v>85125</v>
      </c>
      <c r="F30" s="11">
        <v>151505.29149168814</v>
      </c>
      <c r="G30" s="11">
        <v>30290</v>
      </c>
      <c r="H30" s="11">
        <v>59870.682998461918</v>
      </c>
      <c r="I30" s="11">
        <v>214</v>
      </c>
      <c r="J30" s="11">
        <v>3562.6874217518443</v>
      </c>
      <c r="K30" s="11">
        <v>4984</v>
      </c>
      <c r="L30" s="11">
        <v>22516.959649720084</v>
      </c>
      <c r="M30" s="2">
        <f t="shared" si="4"/>
        <v>456543</v>
      </c>
      <c r="N30" s="124">
        <f t="shared" si="4"/>
        <v>804816.80633352639</v>
      </c>
      <c r="O30" s="17">
        <v>44939</v>
      </c>
      <c r="P30" s="11">
        <v>276506.74057278683</v>
      </c>
      <c r="Q30" s="11">
        <v>597</v>
      </c>
      <c r="R30" s="11">
        <v>55975.235404296203</v>
      </c>
      <c r="S30" s="11">
        <v>156</v>
      </c>
      <c r="T30" s="11">
        <v>9332.6415397306555</v>
      </c>
      <c r="U30" s="11">
        <v>4083</v>
      </c>
      <c r="V30" s="11">
        <v>6996.036839927272</v>
      </c>
      <c r="W30" s="2">
        <f t="shared" si="5"/>
        <v>49775</v>
      </c>
      <c r="X30" s="125">
        <f t="shared" si="5"/>
        <v>348810.65435674094</v>
      </c>
      <c r="Y30" s="17">
        <v>0</v>
      </c>
      <c r="Z30" s="11">
        <v>0</v>
      </c>
      <c r="AA30" s="11">
        <v>1365</v>
      </c>
      <c r="AB30" s="11">
        <v>3769.9638110905134</v>
      </c>
      <c r="AC30" s="11">
        <v>2202</v>
      </c>
      <c r="AD30" s="11">
        <v>8560.6032688019022</v>
      </c>
      <c r="AE30" s="11">
        <v>1</v>
      </c>
      <c r="AF30" s="11">
        <v>48.922765020412974</v>
      </c>
      <c r="AG30" s="11">
        <v>4761</v>
      </c>
      <c r="AH30" s="11">
        <v>8153.3946341544952</v>
      </c>
      <c r="AI30" s="11">
        <v>4045</v>
      </c>
      <c r="AJ30" s="11">
        <v>13028.205709083504</v>
      </c>
      <c r="AK30" s="2">
        <f t="shared" si="6"/>
        <v>12374</v>
      </c>
      <c r="AL30" s="124">
        <f t="shared" si="6"/>
        <v>33561.090188150833</v>
      </c>
      <c r="AM30" s="23">
        <f t="shared" si="7"/>
        <v>518692</v>
      </c>
      <c r="AN30" s="123">
        <f t="shared" si="7"/>
        <v>1187188.5508784181</v>
      </c>
      <c r="AO30" s="17">
        <v>249</v>
      </c>
      <c r="AP30" s="11">
        <v>7737.2679999999991</v>
      </c>
      <c r="AQ30" s="11">
        <v>734</v>
      </c>
      <c r="AR30" s="11">
        <v>5032.8459999999995</v>
      </c>
      <c r="AS30" s="11">
        <v>1382</v>
      </c>
      <c r="AT30" s="11">
        <v>30032.043999999998</v>
      </c>
      <c r="AU30" s="11">
        <v>34094</v>
      </c>
      <c r="AV30" s="11">
        <v>146770.022</v>
      </c>
      <c r="AW30" s="11">
        <v>125489</v>
      </c>
      <c r="AX30" s="11">
        <v>395238.17199999996</v>
      </c>
      <c r="AY30" s="2">
        <f t="shared" si="0"/>
        <v>161948</v>
      </c>
      <c r="AZ30" s="124">
        <f t="shared" si="1"/>
        <v>584810.35199999996</v>
      </c>
      <c r="BA30" s="41">
        <f t="shared" si="2"/>
        <v>680640</v>
      </c>
      <c r="BB30" s="124">
        <f t="shared" si="3"/>
        <v>1771998.9028784181</v>
      </c>
    </row>
    <row r="31" spans="1:54" s="9" customFormat="1" ht="15.75" x14ac:dyDescent="0.25">
      <c r="A31" s="15">
        <v>26</v>
      </c>
      <c r="B31" s="45" t="s">
        <v>52</v>
      </c>
      <c r="C31" s="17">
        <v>159182</v>
      </c>
      <c r="D31" s="11">
        <v>277428.95109573723</v>
      </c>
      <c r="E31" s="11">
        <v>50826</v>
      </c>
      <c r="F31" s="11">
        <v>138910.60740673786</v>
      </c>
      <c r="G31" s="11">
        <v>24142</v>
      </c>
      <c r="H31" s="11">
        <v>36892.997163038293</v>
      </c>
      <c r="I31" s="11">
        <v>708</v>
      </c>
      <c r="J31" s="11">
        <v>23683.498153912282</v>
      </c>
      <c r="K31" s="11">
        <v>2350</v>
      </c>
      <c r="L31" s="11">
        <v>224802.85974019626</v>
      </c>
      <c r="M31" s="2">
        <f t="shared" si="4"/>
        <v>213066</v>
      </c>
      <c r="N31" s="124">
        <f t="shared" si="4"/>
        <v>664825.91639658366</v>
      </c>
      <c r="O31" s="17">
        <v>56263</v>
      </c>
      <c r="P31" s="11">
        <v>1226542.6040675011</v>
      </c>
      <c r="Q31" s="11">
        <v>4933</v>
      </c>
      <c r="R31" s="11">
        <v>920517.67513133294</v>
      </c>
      <c r="S31" s="11">
        <v>1090</v>
      </c>
      <c r="T31" s="11">
        <v>365376.5166761771</v>
      </c>
      <c r="U31" s="11">
        <v>4161</v>
      </c>
      <c r="V31" s="11">
        <v>8655.8106567336836</v>
      </c>
      <c r="W31" s="2">
        <f t="shared" si="5"/>
        <v>66447</v>
      </c>
      <c r="X31" s="125">
        <f t="shared" si="5"/>
        <v>2521092.6065317453</v>
      </c>
      <c r="Y31" s="17">
        <v>4</v>
      </c>
      <c r="Z31" s="11">
        <v>1723.3909859464595</v>
      </c>
      <c r="AA31" s="11">
        <v>1798</v>
      </c>
      <c r="AB31" s="11">
        <v>5611.9463119387592</v>
      </c>
      <c r="AC31" s="11">
        <v>26416</v>
      </c>
      <c r="AD31" s="11">
        <v>81406.420173296123</v>
      </c>
      <c r="AE31" s="11">
        <v>1</v>
      </c>
      <c r="AF31" s="11">
        <v>6.9950706884080409</v>
      </c>
      <c r="AG31" s="11">
        <v>4308</v>
      </c>
      <c r="AH31" s="11">
        <v>37110.593182559598</v>
      </c>
      <c r="AI31" s="11">
        <v>10714</v>
      </c>
      <c r="AJ31" s="11">
        <v>19942.276078591731</v>
      </c>
      <c r="AK31" s="2">
        <f t="shared" si="6"/>
        <v>43241</v>
      </c>
      <c r="AL31" s="124">
        <f t="shared" si="6"/>
        <v>145801.62180302109</v>
      </c>
      <c r="AM31" s="23">
        <f t="shared" si="7"/>
        <v>322754</v>
      </c>
      <c r="AN31" s="123">
        <f t="shared" si="7"/>
        <v>3331720.1447313502</v>
      </c>
      <c r="AO31" s="17">
        <v>612</v>
      </c>
      <c r="AP31" s="11">
        <v>9303.07</v>
      </c>
      <c r="AQ31" s="11">
        <v>687</v>
      </c>
      <c r="AR31" s="11">
        <v>6026.0479999999989</v>
      </c>
      <c r="AS31" s="11">
        <v>12459</v>
      </c>
      <c r="AT31" s="11">
        <v>303023.33599999995</v>
      </c>
      <c r="AU31" s="11">
        <v>40397</v>
      </c>
      <c r="AV31" s="11">
        <v>184191.43399999998</v>
      </c>
      <c r="AW31" s="11">
        <v>244917</v>
      </c>
      <c r="AX31" s="11">
        <v>1634678.976</v>
      </c>
      <c r="AY31" s="2">
        <f t="shared" si="0"/>
        <v>299072</v>
      </c>
      <c r="AZ31" s="124">
        <f t="shared" si="1"/>
        <v>2137222.8640000001</v>
      </c>
      <c r="BA31" s="41">
        <f t="shared" si="2"/>
        <v>621826</v>
      </c>
      <c r="BB31" s="124">
        <f t="shared" si="3"/>
        <v>5468943.0087313503</v>
      </c>
    </row>
    <row r="32" spans="1:54" s="9" customFormat="1" ht="15.75" x14ac:dyDescent="0.25">
      <c r="A32" s="15">
        <v>27</v>
      </c>
      <c r="B32" s="45" t="s">
        <v>53</v>
      </c>
      <c r="C32" s="17">
        <v>80026</v>
      </c>
      <c r="D32" s="11">
        <v>107295.98882024951</v>
      </c>
      <c r="E32" s="11">
        <v>22784</v>
      </c>
      <c r="F32" s="11">
        <v>38596.721166681935</v>
      </c>
      <c r="G32" s="11">
        <v>16461</v>
      </c>
      <c r="H32" s="11">
        <v>22405.251520533406</v>
      </c>
      <c r="I32" s="11">
        <v>385</v>
      </c>
      <c r="J32" s="11">
        <v>572.05923818338488</v>
      </c>
      <c r="K32" s="11">
        <v>1617</v>
      </c>
      <c r="L32" s="11">
        <v>6084.6915533684332</v>
      </c>
      <c r="M32" s="2">
        <f t="shared" si="4"/>
        <v>104812</v>
      </c>
      <c r="N32" s="124">
        <f t="shared" si="4"/>
        <v>152549.46077848328</v>
      </c>
      <c r="O32" s="17">
        <v>14796</v>
      </c>
      <c r="P32" s="11">
        <v>68312.518453175537</v>
      </c>
      <c r="Q32" s="11">
        <v>185</v>
      </c>
      <c r="R32" s="11">
        <v>17387.696713581594</v>
      </c>
      <c r="S32" s="11">
        <v>7</v>
      </c>
      <c r="T32" s="11">
        <v>1089.1302070828135</v>
      </c>
      <c r="U32" s="11">
        <v>103</v>
      </c>
      <c r="V32" s="11">
        <v>209.28651059100875</v>
      </c>
      <c r="W32" s="2">
        <f t="shared" si="5"/>
        <v>15091</v>
      </c>
      <c r="X32" s="125">
        <f t="shared" si="5"/>
        <v>86998.631884430943</v>
      </c>
      <c r="Y32" s="17">
        <v>0</v>
      </c>
      <c r="Z32" s="11">
        <v>0</v>
      </c>
      <c r="AA32" s="11">
        <v>159</v>
      </c>
      <c r="AB32" s="11">
        <v>318.65939324655722</v>
      </c>
      <c r="AC32" s="11">
        <v>341</v>
      </c>
      <c r="AD32" s="11">
        <v>3044.6548748538012</v>
      </c>
      <c r="AE32" s="11">
        <v>3</v>
      </c>
      <c r="AF32" s="11">
        <v>10.857044859460478</v>
      </c>
      <c r="AG32" s="11">
        <v>180</v>
      </c>
      <c r="AH32" s="11">
        <v>321.53030122618372</v>
      </c>
      <c r="AI32" s="11">
        <v>951</v>
      </c>
      <c r="AJ32" s="11">
        <v>913.34747474061498</v>
      </c>
      <c r="AK32" s="2">
        <f t="shared" si="6"/>
        <v>1634</v>
      </c>
      <c r="AL32" s="124">
        <f t="shared" si="6"/>
        <v>4609.0490889266175</v>
      </c>
      <c r="AM32" s="23">
        <f t="shared" si="7"/>
        <v>121537</v>
      </c>
      <c r="AN32" s="123">
        <f t="shared" si="7"/>
        <v>244157.14175184083</v>
      </c>
      <c r="AO32" s="17">
        <v>172</v>
      </c>
      <c r="AP32" s="11">
        <v>2068.9479999999999</v>
      </c>
      <c r="AQ32" s="11">
        <v>50</v>
      </c>
      <c r="AR32" s="11">
        <v>556.16399999999999</v>
      </c>
      <c r="AS32" s="11">
        <v>588</v>
      </c>
      <c r="AT32" s="11">
        <v>10648.735999999999</v>
      </c>
      <c r="AU32" s="11">
        <v>7409</v>
      </c>
      <c r="AV32" s="11">
        <v>47800.508000000002</v>
      </c>
      <c r="AW32" s="11">
        <v>24535</v>
      </c>
      <c r="AX32" s="11">
        <v>102450.86599999999</v>
      </c>
      <c r="AY32" s="2">
        <f t="shared" si="0"/>
        <v>32754</v>
      </c>
      <c r="AZ32" s="124">
        <f t="shared" si="1"/>
        <v>163525.22200000001</v>
      </c>
      <c r="BA32" s="41">
        <f t="shared" si="2"/>
        <v>154291</v>
      </c>
      <c r="BB32" s="124">
        <f t="shared" si="3"/>
        <v>407682.36375184084</v>
      </c>
    </row>
    <row r="33" spans="1:54" s="9" customFormat="1" ht="15.75" x14ac:dyDescent="0.25">
      <c r="A33" s="15">
        <v>28</v>
      </c>
      <c r="B33" s="45" t="s">
        <v>54</v>
      </c>
      <c r="C33" s="17">
        <v>106405</v>
      </c>
      <c r="D33" s="11">
        <v>206816.74011275533</v>
      </c>
      <c r="E33" s="11">
        <v>30296</v>
      </c>
      <c r="F33" s="11">
        <v>44368.802397934662</v>
      </c>
      <c r="G33" s="11">
        <v>16817</v>
      </c>
      <c r="H33" s="11">
        <v>20796.882732756687</v>
      </c>
      <c r="I33" s="11">
        <v>53</v>
      </c>
      <c r="J33" s="11">
        <v>2108.9409705881681</v>
      </c>
      <c r="K33" s="11">
        <v>352</v>
      </c>
      <c r="L33" s="11">
        <v>33904.39106169247</v>
      </c>
      <c r="M33" s="2">
        <f t="shared" si="4"/>
        <v>137106</v>
      </c>
      <c r="N33" s="124">
        <f t="shared" si="4"/>
        <v>287198.87454297062</v>
      </c>
      <c r="O33" s="17">
        <v>13670</v>
      </c>
      <c r="P33" s="11">
        <v>322896.39274478087</v>
      </c>
      <c r="Q33" s="11">
        <v>1562</v>
      </c>
      <c r="R33" s="11">
        <v>317796.68982722762</v>
      </c>
      <c r="S33" s="11">
        <v>330</v>
      </c>
      <c r="T33" s="11">
        <v>146796.43373049589</v>
      </c>
      <c r="U33" s="11">
        <v>264</v>
      </c>
      <c r="V33" s="11">
        <v>442.68844932856592</v>
      </c>
      <c r="W33" s="2">
        <f t="shared" si="5"/>
        <v>15826</v>
      </c>
      <c r="X33" s="125">
        <f t="shared" si="5"/>
        <v>787932.20475183288</v>
      </c>
      <c r="Y33" s="17">
        <v>6</v>
      </c>
      <c r="Z33" s="11">
        <v>1683.8118479618888</v>
      </c>
      <c r="AA33" s="11">
        <v>305</v>
      </c>
      <c r="AB33" s="11">
        <v>735.93507274529327</v>
      </c>
      <c r="AC33" s="11">
        <v>2962</v>
      </c>
      <c r="AD33" s="11">
        <v>22953.564616076779</v>
      </c>
      <c r="AE33" s="11">
        <v>6</v>
      </c>
      <c r="AF33" s="11">
        <v>1782.0780646293974</v>
      </c>
      <c r="AG33" s="11">
        <v>460</v>
      </c>
      <c r="AH33" s="11">
        <v>3172.1081179124749</v>
      </c>
      <c r="AI33" s="11">
        <v>2242</v>
      </c>
      <c r="AJ33" s="11">
        <v>2861.3414870573374</v>
      </c>
      <c r="AK33" s="2">
        <f t="shared" si="6"/>
        <v>5981</v>
      </c>
      <c r="AL33" s="124">
        <f t="shared" si="6"/>
        <v>33188.839206383171</v>
      </c>
      <c r="AM33" s="23">
        <f t="shared" si="7"/>
        <v>158913</v>
      </c>
      <c r="AN33" s="123">
        <f t="shared" si="7"/>
        <v>1108319.9185011867</v>
      </c>
      <c r="AO33" s="17">
        <v>267</v>
      </c>
      <c r="AP33" s="11">
        <v>4175.8220000000001</v>
      </c>
      <c r="AQ33" s="11">
        <v>36</v>
      </c>
      <c r="AR33" s="11">
        <v>519.95999999999992</v>
      </c>
      <c r="AS33" s="11">
        <v>2537</v>
      </c>
      <c r="AT33" s="11">
        <v>66190.23599999999</v>
      </c>
      <c r="AU33" s="11">
        <v>11718</v>
      </c>
      <c r="AV33" s="11">
        <v>58940.797999999995</v>
      </c>
      <c r="AW33" s="11">
        <v>54174</v>
      </c>
      <c r="AX33" s="11">
        <v>416171.33599999995</v>
      </c>
      <c r="AY33" s="2">
        <f t="shared" si="0"/>
        <v>68732</v>
      </c>
      <c r="AZ33" s="124">
        <f t="shared" si="1"/>
        <v>545998.152</v>
      </c>
      <c r="BA33" s="41">
        <f t="shared" si="2"/>
        <v>227645</v>
      </c>
      <c r="BB33" s="124">
        <f t="shared" si="3"/>
        <v>1654318.0705011867</v>
      </c>
    </row>
    <row r="34" spans="1:54" s="9" customFormat="1" ht="15.75" x14ac:dyDescent="0.25">
      <c r="A34" s="15">
        <v>29</v>
      </c>
      <c r="B34" s="45" t="s">
        <v>55</v>
      </c>
      <c r="C34" s="17">
        <v>203073</v>
      </c>
      <c r="D34" s="11">
        <v>352653.02482906717</v>
      </c>
      <c r="E34" s="11">
        <v>61916</v>
      </c>
      <c r="F34" s="11">
        <v>139261.66922734553</v>
      </c>
      <c r="G34" s="11">
        <v>24342</v>
      </c>
      <c r="H34" s="11">
        <v>39538.101248225496</v>
      </c>
      <c r="I34" s="11">
        <v>222</v>
      </c>
      <c r="J34" s="11">
        <v>12101.436687102458</v>
      </c>
      <c r="K34" s="11">
        <v>4725</v>
      </c>
      <c r="L34" s="11">
        <v>271187.07469872764</v>
      </c>
      <c r="M34" s="2">
        <f t="shared" si="4"/>
        <v>269936</v>
      </c>
      <c r="N34" s="124">
        <f t="shared" si="4"/>
        <v>775203.20544224279</v>
      </c>
      <c r="O34" s="17">
        <v>67629</v>
      </c>
      <c r="P34" s="11">
        <v>530572.80095890258</v>
      </c>
      <c r="Q34" s="11">
        <v>3366</v>
      </c>
      <c r="R34" s="11">
        <v>369678.63318909227</v>
      </c>
      <c r="S34" s="11">
        <v>516</v>
      </c>
      <c r="T34" s="11">
        <v>136553.63704709354</v>
      </c>
      <c r="U34" s="11">
        <v>2026</v>
      </c>
      <c r="V34" s="11">
        <v>3595.9109962641141</v>
      </c>
      <c r="W34" s="2">
        <f t="shared" si="5"/>
        <v>73537</v>
      </c>
      <c r="X34" s="125">
        <f t="shared" si="5"/>
        <v>1040400.9821913524</v>
      </c>
      <c r="Y34" s="17">
        <v>0</v>
      </c>
      <c r="Z34" s="11">
        <v>0</v>
      </c>
      <c r="AA34" s="11">
        <v>1393</v>
      </c>
      <c r="AB34" s="11">
        <v>3458.8166222625923</v>
      </c>
      <c r="AC34" s="11">
        <v>6058</v>
      </c>
      <c r="AD34" s="11">
        <v>59959.555791105726</v>
      </c>
      <c r="AE34" s="11">
        <v>3</v>
      </c>
      <c r="AF34" s="11">
        <v>122.74896407693662</v>
      </c>
      <c r="AG34" s="11">
        <v>2540</v>
      </c>
      <c r="AH34" s="11">
        <v>4756.3351895563255</v>
      </c>
      <c r="AI34" s="11">
        <v>12306</v>
      </c>
      <c r="AJ34" s="11">
        <v>7514.460274139502</v>
      </c>
      <c r="AK34" s="2">
        <f t="shared" si="6"/>
        <v>22300</v>
      </c>
      <c r="AL34" s="124">
        <f t="shared" si="6"/>
        <v>75811.916841141094</v>
      </c>
      <c r="AM34" s="23">
        <f t="shared" si="7"/>
        <v>365773</v>
      </c>
      <c r="AN34" s="123">
        <f t="shared" si="7"/>
        <v>1891416.1044747364</v>
      </c>
      <c r="AO34" s="17">
        <v>468</v>
      </c>
      <c r="AP34" s="11">
        <v>10112.101999999999</v>
      </c>
      <c r="AQ34" s="11">
        <v>227</v>
      </c>
      <c r="AR34" s="11">
        <v>3302.2919999999999</v>
      </c>
      <c r="AS34" s="11">
        <v>7139</v>
      </c>
      <c r="AT34" s="11">
        <v>155059.772</v>
      </c>
      <c r="AU34" s="11">
        <v>25301</v>
      </c>
      <c r="AV34" s="11">
        <v>127908.91399999999</v>
      </c>
      <c r="AW34" s="11">
        <v>149689</v>
      </c>
      <c r="AX34" s="11">
        <v>951510.89599999995</v>
      </c>
      <c r="AY34" s="2">
        <f t="shared" si="0"/>
        <v>182824</v>
      </c>
      <c r="AZ34" s="124">
        <f t="shared" si="1"/>
        <v>1247893.9759999998</v>
      </c>
      <c r="BA34" s="41">
        <f t="shared" si="2"/>
        <v>548597</v>
      </c>
      <c r="BB34" s="124">
        <f t="shared" si="3"/>
        <v>3139310.0804747362</v>
      </c>
    </row>
    <row r="35" spans="1:54" s="9" customFormat="1" ht="15.75" x14ac:dyDescent="0.25">
      <c r="A35" s="15">
        <v>30</v>
      </c>
      <c r="B35" s="45" t="s">
        <v>56</v>
      </c>
      <c r="C35" s="17">
        <v>172251</v>
      </c>
      <c r="D35" s="11">
        <v>264602.12172094075</v>
      </c>
      <c r="E35" s="11">
        <v>90318</v>
      </c>
      <c r="F35" s="11">
        <v>96594.018709526834</v>
      </c>
      <c r="G35" s="11">
        <v>55478</v>
      </c>
      <c r="H35" s="11">
        <v>53268.0628039035</v>
      </c>
      <c r="I35" s="11">
        <v>200</v>
      </c>
      <c r="J35" s="11">
        <v>8201.0302077174474</v>
      </c>
      <c r="K35" s="11">
        <v>1051</v>
      </c>
      <c r="L35" s="11">
        <v>16074.312722854687</v>
      </c>
      <c r="M35" s="2">
        <f t="shared" si="4"/>
        <v>263820</v>
      </c>
      <c r="N35" s="124">
        <f t="shared" si="4"/>
        <v>385471.48336103966</v>
      </c>
      <c r="O35" s="17">
        <v>18660</v>
      </c>
      <c r="P35" s="11">
        <v>145109.88200856021</v>
      </c>
      <c r="Q35" s="11">
        <v>857</v>
      </c>
      <c r="R35" s="11">
        <v>77004.735541567308</v>
      </c>
      <c r="S35" s="11">
        <v>421</v>
      </c>
      <c r="T35" s="11">
        <v>32518.624036412264</v>
      </c>
      <c r="U35" s="11">
        <v>273</v>
      </c>
      <c r="V35" s="11">
        <v>437.67958840825793</v>
      </c>
      <c r="W35" s="2">
        <f t="shared" si="5"/>
        <v>20211</v>
      </c>
      <c r="X35" s="125">
        <f t="shared" si="5"/>
        <v>255070.92117494805</v>
      </c>
      <c r="Y35" s="17">
        <v>0</v>
      </c>
      <c r="Z35" s="11">
        <v>0</v>
      </c>
      <c r="AA35" s="11">
        <v>322</v>
      </c>
      <c r="AB35" s="11">
        <v>641.96320251447946</v>
      </c>
      <c r="AC35" s="11">
        <v>2328</v>
      </c>
      <c r="AD35" s="11">
        <v>9252.4834970687934</v>
      </c>
      <c r="AE35" s="11">
        <v>4</v>
      </c>
      <c r="AF35" s="11">
        <v>104.81861196849837</v>
      </c>
      <c r="AG35" s="11">
        <v>476</v>
      </c>
      <c r="AH35" s="11">
        <v>5323.2675901981211</v>
      </c>
      <c r="AI35" s="11">
        <v>1835</v>
      </c>
      <c r="AJ35" s="11">
        <v>1965.1039594098743</v>
      </c>
      <c r="AK35" s="2">
        <f t="shared" si="6"/>
        <v>4965</v>
      </c>
      <c r="AL35" s="124">
        <f t="shared" si="6"/>
        <v>17287.636861159765</v>
      </c>
      <c r="AM35" s="23">
        <f t="shared" si="7"/>
        <v>288996</v>
      </c>
      <c r="AN35" s="123">
        <f t="shared" si="7"/>
        <v>657830.04139714746</v>
      </c>
      <c r="AO35" s="17">
        <v>773</v>
      </c>
      <c r="AP35" s="11">
        <v>7625.4219999999987</v>
      </c>
      <c r="AQ35" s="11">
        <v>28</v>
      </c>
      <c r="AR35" s="11">
        <v>422.24</v>
      </c>
      <c r="AS35" s="11">
        <v>1280</v>
      </c>
      <c r="AT35" s="11">
        <v>23635.765999999996</v>
      </c>
      <c r="AU35" s="11">
        <v>7522</v>
      </c>
      <c r="AV35" s="11">
        <v>36189.006000000001</v>
      </c>
      <c r="AW35" s="11">
        <v>46305</v>
      </c>
      <c r="AX35" s="11">
        <v>198003.51199999996</v>
      </c>
      <c r="AY35" s="2">
        <f t="shared" si="0"/>
        <v>55908</v>
      </c>
      <c r="AZ35" s="124">
        <f t="shared" si="1"/>
        <v>265875.94599999994</v>
      </c>
      <c r="BA35" s="41">
        <f t="shared" si="2"/>
        <v>344904</v>
      </c>
      <c r="BB35" s="124">
        <f t="shared" si="3"/>
        <v>923705.98739714734</v>
      </c>
    </row>
    <row r="36" spans="1:54" s="9" customFormat="1" ht="15.75" x14ac:dyDescent="0.25">
      <c r="A36" s="15">
        <v>31</v>
      </c>
      <c r="B36" s="45" t="s">
        <v>57</v>
      </c>
      <c r="C36" s="17">
        <v>183364</v>
      </c>
      <c r="D36" s="11">
        <v>269589.05268676049</v>
      </c>
      <c r="E36" s="11">
        <v>27710</v>
      </c>
      <c r="F36" s="11">
        <v>77580.115969102742</v>
      </c>
      <c r="G36" s="11">
        <v>9233</v>
      </c>
      <c r="H36" s="11">
        <v>13629.081998572587</v>
      </c>
      <c r="I36" s="11">
        <v>115</v>
      </c>
      <c r="J36" s="11">
        <v>3566.5624783987009</v>
      </c>
      <c r="K36" s="11">
        <v>689</v>
      </c>
      <c r="L36" s="11">
        <v>48360.85878979713</v>
      </c>
      <c r="M36" s="2">
        <f t="shared" si="4"/>
        <v>211878</v>
      </c>
      <c r="N36" s="124">
        <f t="shared" si="4"/>
        <v>399096.58992405911</v>
      </c>
      <c r="O36" s="17">
        <v>15658</v>
      </c>
      <c r="P36" s="11">
        <v>151760.70075046262</v>
      </c>
      <c r="Q36" s="11">
        <v>589</v>
      </c>
      <c r="R36" s="11">
        <v>55179.046306321681</v>
      </c>
      <c r="S36" s="11">
        <v>119</v>
      </c>
      <c r="T36" s="11">
        <v>13822.2466886974</v>
      </c>
      <c r="U36" s="11">
        <v>460</v>
      </c>
      <c r="V36" s="11">
        <v>789.71112542168692</v>
      </c>
      <c r="W36" s="2">
        <f t="shared" si="5"/>
        <v>16826</v>
      </c>
      <c r="X36" s="125">
        <f t="shared" si="5"/>
        <v>221551.7048709034</v>
      </c>
      <c r="Y36" s="17">
        <v>0</v>
      </c>
      <c r="Z36" s="11">
        <v>0</v>
      </c>
      <c r="AA36" s="11">
        <v>132</v>
      </c>
      <c r="AB36" s="11">
        <v>296.44126244852544</v>
      </c>
      <c r="AC36" s="11">
        <v>1732</v>
      </c>
      <c r="AD36" s="11">
        <v>7776.49606909664</v>
      </c>
      <c r="AE36" s="11">
        <v>1</v>
      </c>
      <c r="AF36" s="11">
        <v>18.996198355101708</v>
      </c>
      <c r="AG36" s="11">
        <v>586</v>
      </c>
      <c r="AH36" s="11">
        <v>978.77353312945218</v>
      </c>
      <c r="AI36" s="11">
        <v>3418</v>
      </c>
      <c r="AJ36" s="11">
        <v>7765.1989181925173</v>
      </c>
      <c r="AK36" s="2">
        <f t="shared" si="6"/>
        <v>5869</v>
      </c>
      <c r="AL36" s="124">
        <f t="shared" si="6"/>
        <v>16835.905981222237</v>
      </c>
      <c r="AM36" s="23">
        <f t="shared" si="7"/>
        <v>234573</v>
      </c>
      <c r="AN36" s="123">
        <f t="shared" si="7"/>
        <v>637484.20077618479</v>
      </c>
      <c r="AO36" s="17">
        <v>487</v>
      </c>
      <c r="AP36" s="11">
        <v>3048.8920000000003</v>
      </c>
      <c r="AQ36" s="11">
        <v>14</v>
      </c>
      <c r="AR36" s="11">
        <v>259.50400000000002</v>
      </c>
      <c r="AS36" s="11">
        <v>983</v>
      </c>
      <c r="AT36" s="11">
        <v>14610.063999999998</v>
      </c>
      <c r="AU36" s="11">
        <v>9268</v>
      </c>
      <c r="AV36" s="11">
        <v>51982.574000000001</v>
      </c>
      <c r="AW36" s="11">
        <v>49742</v>
      </c>
      <c r="AX36" s="11">
        <v>211100.17599999998</v>
      </c>
      <c r="AY36" s="2">
        <f t="shared" si="0"/>
        <v>60494</v>
      </c>
      <c r="AZ36" s="124">
        <f t="shared" si="1"/>
        <v>281001.20999999996</v>
      </c>
      <c r="BA36" s="41">
        <f t="shared" si="2"/>
        <v>295067</v>
      </c>
      <c r="BB36" s="124">
        <f t="shared" si="3"/>
        <v>918485.41077618476</v>
      </c>
    </row>
    <row r="37" spans="1:54" s="9" customFormat="1" ht="15.75" x14ac:dyDescent="0.25">
      <c r="A37" s="15">
        <v>32</v>
      </c>
      <c r="B37" s="45" t="s">
        <v>58</v>
      </c>
      <c r="C37" s="17">
        <v>136046</v>
      </c>
      <c r="D37" s="11">
        <v>193183.05940450553</v>
      </c>
      <c r="E37" s="11">
        <v>28174</v>
      </c>
      <c r="F37" s="11">
        <v>55768.494728875747</v>
      </c>
      <c r="G37" s="11">
        <v>14274</v>
      </c>
      <c r="H37" s="11">
        <v>18733.340334705874</v>
      </c>
      <c r="I37" s="11">
        <v>42</v>
      </c>
      <c r="J37" s="11">
        <v>680.426942215022</v>
      </c>
      <c r="K37" s="11">
        <v>1211</v>
      </c>
      <c r="L37" s="11">
        <v>45440.948942165494</v>
      </c>
      <c r="M37" s="2">
        <f t="shared" si="4"/>
        <v>165473</v>
      </c>
      <c r="N37" s="124">
        <f t="shared" si="4"/>
        <v>295072.93001776177</v>
      </c>
      <c r="O37" s="17">
        <v>30317</v>
      </c>
      <c r="P37" s="11">
        <v>267005.96094188601</v>
      </c>
      <c r="Q37" s="11">
        <v>848</v>
      </c>
      <c r="R37" s="11">
        <v>123990.18767129915</v>
      </c>
      <c r="S37" s="11">
        <v>120</v>
      </c>
      <c r="T37" s="11">
        <v>47936.834941579</v>
      </c>
      <c r="U37" s="11">
        <v>1600</v>
      </c>
      <c r="V37" s="11">
        <v>2819.2136549887236</v>
      </c>
      <c r="W37" s="2">
        <f t="shared" si="5"/>
        <v>32885</v>
      </c>
      <c r="X37" s="125">
        <f t="shared" si="5"/>
        <v>441752.19720975292</v>
      </c>
      <c r="Y37" s="17">
        <v>0</v>
      </c>
      <c r="Z37" s="11">
        <v>0</v>
      </c>
      <c r="AA37" s="11">
        <v>289</v>
      </c>
      <c r="AB37" s="11">
        <v>547.47020196093138</v>
      </c>
      <c r="AC37" s="11">
        <v>5306</v>
      </c>
      <c r="AD37" s="11">
        <v>18566.030326260407</v>
      </c>
      <c r="AE37" s="11">
        <v>1</v>
      </c>
      <c r="AF37" s="11">
        <v>30.576728137758106</v>
      </c>
      <c r="AG37" s="11">
        <v>1769</v>
      </c>
      <c r="AH37" s="11">
        <v>3860.3486194657266</v>
      </c>
      <c r="AI37" s="11">
        <v>5229</v>
      </c>
      <c r="AJ37" s="11">
        <v>3551.4135890530738</v>
      </c>
      <c r="AK37" s="2">
        <f t="shared" si="6"/>
        <v>12594</v>
      </c>
      <c r="AL37" s="124">
        <f t="shared" si="6"/>
        <v>26555.839464877899</v>
      </c>
      <c r="AM37" s="23">
        <f t="shared" si="7"/>
        <v>210952</v>
      </c>
      <c r="AN37" s="123">
        <f t="shared" si="7"/>
        <v>763380.9666923926</v>
      </c>
      <c r="AO37" s="17">
        <v>181</v>
      </c>
      <c r="AP37" s="11">
        <v>1324.904</v>
      </c>
      <c r="AQ37" s="11">
        <v>32</v>
      </c>
      <c r="AR37" s="11">
        <v>581.67200000000003</v>
      </c>
      <c r="AS37" s="11">
        <v>2302</v>
      </c>
      <c r="AT37" s="11">
        <v>37751.097999999998</v>
      </c>
      <c r="AU37" s="11">
        <v>11395</v>
      </c>
      <c r="AV37" s="11">
        <v>51358.803999999996</v>
      </c>
      <c r="AW37" s="11">
        <v>81847</v>
      </c>
      <c r="AX37" s="11">
        <v>299592.41199999995</v>
      </c>
      <c r="AY37" s="2">
        <f t="shared" si="0"/>
        <v>95757</v>
      </c>
      <c r="AZ37" s="124">
        <f t="shared" si="1"/>
        <v>390608.88999999996</v>
      </c>
      <c r="BA37" s="41">
        <f t="shared" si="2"/>
        <v>306709</v>
      </c>
      <c r="BB37" s="124">
        <f t="shared" si="3"/>
        <v>1153989.8566923926</v>
      </c>
    </row>
    <row r="38" spans="1:54" s="9" customFormat="1" ht="15.75" x14ac:dyDescent="0.25">
      <c r="A38" s="15">
        <v>33</v>
      </c>
      <c r="B38" s="45" t="s">
        <v>59</v>
      </c>
      <c r="C38" s="17">
        <v>72208</v>
      </c>
      <c r="D38" s="11">
        <v>140735.49869178957</v>
      </c>
      <c r="E38" s="11">
        <v>10363</v>
      </c>
      <c r="F38" s="11">
        <v>29195.938873544921</v>
      </c>
      <c r="G38" s="11">
        <v>3175</v>
      </c>
      <c r="H38" s="11">
        <v>2652.5389901471444</v>
      </c>
      <c r="I38" s="11">
        <v>32</v>
      </c>
      <c r="J38" s="11">
        <v>7751.1220462522215</v>
      </c>
      <c r="K38" s="11">
        <v>192</v>
      </c>
      <c r="L38" s="11">
        <v>13911.899574579795</v>
      </c>
      <c r="M38" s="2">
        <f t="shared" si="4"/>
        <v>82795</v>
      </c>
      <c r="N38" s="124">
        <f t="shared" si="4"/>
        <v>191594.4591861665</v>
      </c>
      <c r="O38" s="17">
        <v>7435</v>
      </c>
      <c r="P38" s="11">
        <v>51717.682248047859</v>
      </c>
      <c r="Q38" s="11">
        <v>155</v>
      </c>
      <c r="R38" s="11">
        <v>16685.394046766774</v>
      </c>
      <c r="S38" s="11">
        <v>14</v>
      </c>
      <c r="T38" s="11">
        <v>2993.8745840215861</v>
      </c>
      <c r="U38" s="11">
        <v>112</v>
      </c>
      <c r="V38" s="11">
        <v>205.13067639136554</v>
      </c>
      <c r="W38" s="2">
        <f t="shared" si="5"/>
        <v>7716</v>
      </c>
      <c r="X38" s="125">
        <f t="shared" si="5"/>
        <v>71602.081555227574</v>
      </c>
      <c r="Y38" s="17">
        <v>0</v>
      </c>
      <c r="Z38" s="11">
        <v>0</v>
      </c>
      <c r="AA38" s="11">
        <v>50</v>
      </c>
      <c r="AB38" s="11">
        <v>323.650523033627</v>
      </c>
      <c r="AC38" s="11">
        <v>229</v>
      </c>
      <c r="AD38" s="11">
        <v>1187.9887224250813</v>
      </c>
      <c r="AE38" s="11">
        <v>0</v>
      </c>
      <c r="AF38" s="11">
        <v>0</v>
      </c>
      <c r="AG38" s="11">
        <v>134</v>
      </c>
      <c r="AH38" s="11">
        <v>6053.3620905396901</v>
      </c>
      <c r="AI38" s="11">
        <v>644</v>
      </c>
      <c r="AJ38" s="11">
        <v>3695.4422083612008</v>
      </c>
      <c r="AK38" s="2">
        <f t="shared" si="6"/>
        <v>1057</v>
      </c>
      <c r="AL38" s="124">
        <f t="shared" si="6"/>
        <v>11260.443544359599</v>
      </c>
      <c r="AM38" s="23">
        <f t="shared" si="7"/>
        <v>91568</v>
      </c>
      <c r="AN38" s="123">
        <f t="shared" si="7"/>
        <v>274456.98428575363</v>
      </c>
      <c r="AO38" s="17">
        <v>94</v>
      </c>
      <c r="AP38" s="11">
        <v>365.33</v>
      </c>
      <c r="AQ38" s="11">
        <v>8</v>
      </c>
      <c r="AR38" s="11">
        <v>159.334</v>
      </c>
      <c r="AS38" s="11">
        <v>237</v>
      </c>
      <c r="AT38" s="11">
        <v>4449.1439999999993</v>
      </c>
      <c r="AU38" s="11">
        <v>2852</v>
      </c>
      <c r="AV38" s="11">
        <v>19187.293999999998</v>
      </c>
      <c r="AW38" s="11">
        <v>12053</v>
      </c>
      <c r="AX38" s="11">
        <v>61452.874000000003</v>
      </c>
      <c r="AY38" s="2">
        <f t="shared" si="0"/>
        <v>15244</v>
      </c>
      <c r="AZ38" s="124">
        <f t="shared" si="1"/>
        <v>85613.975999999995</v>
      </c>
      <c r="BA38" s="41">
        <f t="shared" si="2"/>
        <v>106812</v>
      </c>
      <c r="BB38" s="124">
        <f t="shared" si="3"/>
        <v>360070.96028575359</v>
      </c>
    </row>
    <row r="39" spans="1:54" s="9" customFormat="1" ht="15.75" x14ac:dyDescent="0.25">
      <c r="A39" s="15">
        <v>34</v>
      </c>
      <c r="B39" s="45" t="s">
        <v>60</v>
      </c>
      <c r="C39" s="17">
        <v>100017</v>
      </c>
      <c r="D39" s="11">
        <v>139260.90356495406</v>
      </c>
      <c r="E39" s="11">
        <v>20329</v>
      </c>
      <c r="F39" s="11">
        <v>27161.974313452974</v>
      </c>
      <c r="G39" s="11">
        <v>6966</v>
      </c>
      <c r="H39" s="11">
        <v>7343.1886207995258</v>
      </c>
      <c r="I39" s="11">
        <v>158</v>
      </c>
      <c r="J39" s="11">
        <v>628.69653516379924</v>
      </c>
      <c r="K39" s="11">
        <v>441</v>
      </c>
      <c r="L39" s="11">
        <v>4021.9628845571983</v>
      </c>
      <c r="M39" s="2">
        <f t="shared" si="4"/>
        <v>120945</v>
      </c>
      <c r="N39" s="124">
        <f t="shared" si="4"/>
        <v>171073.53729812804</v>
      </c>
      <c r="O39" s="17">
        <v>18130</v>
      </c>
      <c r="P39" s="11">
        <v>45844.108658583049</v>
      </c>
      <c r="Q39" s="11">
        <v>123</v>
      </c>
      <c r="R39" s="11">
        <v>11584.924985408219</v>
      </c>
      <c r="S39" s="11">
        <v>3</v>
      </c>
      <c r="T39" s="11">
        <v>77.825569559271614</v>
      </c>
      <c r="U39" s="11">
        <v>194</v>
      </c>
      <c r="V39" s="11">
        <v>334.92996379165561</v>
      </c>
      <c r="W39" s="2">
        <f t="shared" si="5"/>
        <v>18450</v>
      </c>
      <c r="X39" s="125">
        <f t="shared" si="5"/>
        <v>57841.789177342194</v>
      </c>
      <c r="Y39" s="17">
        <v>0</v>
      </c>
      <c r="Z39" s="11">
        <v>0</v>
      </c>
      <c r="AA39" s="11">
        <v>63</v>
      </c>
      <c r="AB39" s="11">
        <v>115.56149167117653</v>
      </c>
      <c r="AC39" s="11">
        <v>510</v>
      </c>
      <c r="AD39" s="11">
        <v>3325.7338238608072</v>
      </c>
      <c r="AE39" s="11">
        <v>0</v>
      </c>
      <c r="AF39" s="11">
        <v>0</v>
      </c>
      <c r="AG39" s="11">
        <v>307</v>
      </c>
      <c r="AH39" s="11">
        <v>530.34097754627123</v>
      </c>
      <c r="AI39" s="11">
        <v>1007</v>
      </c>
      <c r="AJ39" s="11">
        <v>1121.4999175776597</v>
      </c>
      <c r="AK39" s="2">
        <f t="shared" si="6"/>
        <v>1887</v>
      </c>
      <c r="AL39" s="124">
        <f t="shared" si="6"/>
        <v>5093.1362106559154</v>
      </c>
      <c r="AM39" s="23">
        <f t="shared" si="7"/>
        <v>141282</v>
      </c>
      <c r="AN39" s="123">
        <f t="shared" si="7"/>
        <v>234008.46268612615</v>
      </c>
      <c r="AO39" s="17">
        <v>172</v>
      </c>
      <c r="AP39" s="11">
        <v>1856.7639999999999</v>
      </c>
      <c r="AQ39" s="11">
        <v>15</v>
      </c>
      <c r="AR39" s="11">
        <v>268.42199999999997</v>
      </c>
      <c r="AS39" s="11">
        <v>592</v>
      </c>
      <c r="AT39" s="11">
        <v>7492.3799999999992</v>
      </c>
      <c r="AU39" s="11">
        <v>2779</v>
      </c>
      <c r="AV39" s="11">
        <v>15961.4</v>
      </c>
      <c r="AW39" s="11">
        <v>15203</v>
      </c>
      <c r="AX39" s="11">
        <v>67286.827999999994</v>
      </c>
      <c r="AY39" s="2">
        <f t="shared" si="0"/>
        <v>18761</v>
      </c>
      <c r="AZ39" s="124">
        <f t="shared" si="1"/>
        <v>92865.793999999994</v>
      </c>
      <c r="BA39" s="41">
        <f t="shared" si="2"/>
        <v>160043</v>
      </c>
      <c r="BB39" s="124">
        <f t="shared" si="3"/>
        <v>326874.25668612611</v>
      </c>
    </row>
    <row r="40" spans="1:54" s="9" customFormat="1" ht="15.75" x14ac:dyDescent="0.25">
      <c r="A40" s="15">
        <v>35</v>
      </c>
      <c r="B40" s="45" t="s">
        <v>61</v>
      </c>
      <c r="C40" s="17">
        <v>57961</v>
      </c>
      <c r="D40" s="11">
        <v>65619.256445345294</v>
      </c>
      <c r="E40" s="11">
        <v>22900</v>
      </c>
      <c r="F40" s="11">
        <v>47269.767200140886</v>
      </c>
      <c r="G40" s="11">
        <v>13079</v>
      </c>
      <c r="H40" s="11">
        <v>19631.748114857237</v>
      </c>
      <c r="I40" s="11">
        <v>104</v>
      </c>
      <c r="J40" s="11">
        <v>2247.9004537883816</v>
      </c>
      <c r="K40" s="11">
        <v>675</v>
      </c>
      <c r="L40" s="11">
        <v>5059.3172381880813</v>
      </c>
      <c r="M40" s="2">
        <f t="shared" si="4"/>
        <v>81640</v>
      </c>
      <c r="N40" s="124">
        <f t="shared" si="4"/>
        <v>120196.24133746266</v>
      </c>
      <c r="O40" s="17">
        <v>22547</v>
      </c>
      <c r="P40" s="11">
        <v>160273.91499378308</v>
      </c>
      <c r="Q40" s="11">
        <v>516</v>
      </c>
      <c r="R40" s="11">
        <v>47073.128884160127</v>
      </c>
      <c r="S40" s="11">
        <v>19</v>
      </c>
      <c r="T40" s="11">
        <v>2017.4199824117975</v>
      </c>
      <c r="U40" s="11">
        <v>1008</v>
      </c>
      <c r="V40" s="11">
        <v>1861.3856857372484</v>
      </c>
      <c r="W40" s="2">
        <f t="shared" si="5"/>
        <v>24090</v>
      </c>
      <c r="X40" s="125">
        <f t="shared" si="5"/>
        <v>211225.84954609227</v>
      </c>
      <c r="Y40" s="17">
        <v>0</v>
      </c>
      <c r="Z40" s="11">
        <v>0</v>
      </c>
      <c r="AA40" s="11">
        <v>232</v>
      </c>
      <c r="AB40" s="11">
        <v>418.73921416194912</v>
      </c>
      <c r="AC40" s="11">
        <v>2686</v>
      </c>
      <c r="AD40" s="11">
        <v>13335.498155268508</v>
      </c>
      <c r="AE40" s="11">
        <v>0</v>
      </c>
      <c r="AF40" s="11">
        <v>0</v>
      </c>
      <c r="AG40" s="11">
        <v>1329</v>
      </c>
      <c r="AH40" s="11">
        <v>2430.8396549088293</v>
      </c>
      <c r="AI40" s="11">
        <v>3952</v>
      </c>
      <c r="AJ40" s="11">
        <v>2920.9733383542361</v>
      </c>
      <c r="AK40" s="2">
        <f t="shared" si="6"/>
        <v>8199</v>
      </c>
      <c r="AL40" s="124">
        <f t="shared" si="6"/>
        <v>19106.050362693524</v>
      </c>
      <c r="AM40" s="23">
        <f t="shared" si="7"/>
        <v>113929</v>
      </c>
      <c r="AN40" s="123">
        <f t="shared" si="7"/>
        <v>350528.1412462485</v>
      </c>
      <c r="AO40" s="17">
        <v>202</v>
      </c>
      <c r="AP40" s="11">
        <v>3364.8579999999997</v>
      </c>
      <c r="AQ40" s="11">
        <v>18</v>
      </c>
      <c r="AR40" s="11">
        <v>200.38199999999998</v>
      </c>
      <c r="AS40" s="11">
        <v>1722</v>
      </c>
      <c r="AT40" s="11">
        <v>23834.986000000001</v>
      </c>
      <c r="AU40" s="11">
        <v>8884</v>
      </c>
      <c r="AV40" s="11">
        <v>42961.953999999998</v>
      </c>
      <c r="AW40" s="11">
        <v>46329</v>
      </c>
      <c r="AX40" s="11">
        <v>173867.35799999998</v>
      </c>
      <c r="AY40" s="2">
        <f t="shared" si="0"/>
        <v>57155</v>
      </c>
      <c r="AZ40" s="124">
        <f t="shared" si="1"/>
        <v>244229.53799999997</v>
      </c>
      <c r="BA40" s="41">
        <f t="shared" si="2"/>
        <v>171084</v>
      </c>
      <c r="BB40" s="124">
        <f t="shared" si="3"/>
        <v>594757.67924624844</v>
      </c>
    </row>
    <row r="41" spans="1:54" s="9" customFormat="1" ht="15.75" x14ac:dyDescent="0.25">
      <c r="A41" s="15">
        <v>36</v>
      </c>
      <c r="B41" s="45" t="s">
        <v>62</v>
      </c>
      <c r="C41" s="17">
        <v>35640</v>
      </c>
      <c r="D41" s="11">
        <v>38065.460510834819</v>
      </c>
      <c r="E41" s="11">
        <v>11397</v>
      </c>
      <c r="F41" s="11">
        <v>17890.967277312593</v>
      </c>
      <c r="G41" s="11">
        <v>3876</v>
      </c>
      <c r="H41" s="11">
        <v>5630.869311673915</v>
      </c>
      <c r="I41" s="11">
        <v>0</v>
      </c>
      <c r="J41" s="11">
        <v>0</v>
      </c>
      <c r="K41" s="11">
        <v>628</v>
      </c>
      <c r="L41" s="11">
        <v>2941.2622172991582</v>
      </c>
      <c r="M41" s="2">
        <f t="shared" si="4"/>
        <v>47665</v>
      </c>
      <c r="N41" s="124">
        <f t="shared" si="4"/>
        <v>58897.690005446573</v>
      </c>
      <c r="O41" s="17">
        <v>4974</v>
      </c>
      <c r="P41" s="11">
        <v>12695.38231988846</v>
      </c>
      <c r="Q41" s="11">
        <v>15</v>
      </c>
      <c r="R41" s="11">
        <v>1335.7443133462707</v>
      </c>
      <c r="S41" s="11">
        <v>2</v>
      </c>
      <c r="T41" s="11">
        <v>79.913687247217823</v>
      </c>
      <c r="U41" s="11">
        <v>74</v>
      </c>
      <c r="V41" s="11">
        <v>149.34101893448388</v>
      </c>
      <c r="W41" s="2">
        <f t="shared" si="5"/>
        <v>5065</v>
      </c>
      <c r="X41" s="125">
        <f t="shared" si="5"/>
        <v>14260.381339416432</v>
      </c>
      <c r="Y41" s="17">
        <v>0</v>
      </c>
      <c r="Z41" s="11">
        <v>0</v>
      </c>
      <c r="AA41" s="11">
        <v>21</v>
      </c>
      <c r="AB41" s="11">
        <v>40.730084120203372</v>
      </c>
      <c r="AC41" s="11">
        <v>387</v>
      </c>
      <c r="AD41" s="11">
        <v>1578.8746134014418</v>
      </c>
      <c r="AE41" s="11">
        <v>0</v>
      </c>
      <c r="AF41" s="11">
        <v>0</v>
      </c>
      <c r="AG41" s="11">
        <v>78</v>
      </c>
      <c r="AH41" s="11">
        <v>152.94174522722182</v>
      </c>
      <c r="AI41" s="11">
        <v>2008</v>
      </c>
      <c r="AJ41" s="11">
        <v>1041.0363667968797</v>
      </c>
      <c r="AK41" s="2">
        <f t="shared" si="6"/>
        <v>2494</v>
      </c>
      <c r="AL41" s="124">
        <f t="shared" si="6"/>
        <v>2813.5828095457468</v>
      </c>
      <c r="AM41" s="23">
        <f t="shared" si="7"/>
        <v>55224</v>
      </c>
      <c r="AN41" s="123">
        <f t="shared" si="7"/>
        <v>75971.654154408752</v>
      </c>
      <c r="AO41" s="17">
        <v>45</v>
      </c>
      <c r="AP41" s="11">
        <v>289.08600000000001</v>
      </c>
      <c r="AQ41" s="11">
        <v>0</v>
      </c>
      <c r="AR41" s="11">
        <v>0</v>
      </c>
      <c r="AS41" s="11">
        <v>217</v>
      </c>
      <c r="AT41" s="11">
        <v>2687.6219999999998</v>
      </c>
      <c r="AU41" s="11">
        <v>1186</v>
      </c>
      <c r="AV41" s="11">
        <v>3981.5159999999996</v>
      </c>
      <c r="AW41" s="11">
        <v>6892</v>
      </c>
      <c r="AX41" s="11">
        <v>25476.583999999999</v>
      </c>
      <c r="AY41" s="2">
        <f t="shared" si="0"/>
        <v>8340</v>
      </c>
      <c r="AZ41" s="124">
        <f t="shared" si="1"/>
        <v>32434.807999999997</v>
      </c>
      <c r="BA41" s="41">
        <f t="shared" si="2"/>
        <v>63564</v>
      </c>
      <c r="BB41" s="124">
        <f t="shared" si="3"/>
        <v>108406.46215440874</v>
      </c>
    </row>
    <row r="42" spans="1:54" s="9" customFormat="1" ht="15.75" x14ac:dyDescent="0.25">
      <c r="A42" s="15">
        <v>37</v>
      </c>
      <c r="B42" s="45" t="s">
        <v>63</v>
      </c>
      <c r="C42" s="17">
        <v>165254</v>
      </c>
      <c r="D42" s="11">
        <v>229374.58697541658</v>
      </c>
      <c r="E42" s="11">
        <v>37931</v>
      </c>
      <c r="F42" s="11">
        <v>58992.693248101408</v>
      </c>
      <c r="G42" s="11">
        <v>26328</v>
      </c>
      <c r="H42" s="11">
        <v>31669.188224258</v>
      </c>
      <c r="I42" s="11">
        <v>179</v>
      </c>
      <c r="J42" s="11">
        <v>1954.3298332064874</v>
      </c>
      <c r="K42" s="11">
        <v>713</v>
      </c>
      <c r="L42" s="11">
        <v>22241.269012647535</v>
      </c>
      <c r="M42" s="2">
        <f t="shared" si="4"/>
        <v>204077</v>
      </c>
      <c r="N42" s="124">
        <f t="shared" si="4"/>
        <v>312562.87906937196</v>
      </c>
      <c r="O42" s="17">
        <v>24191</v>
      </c>
      <c r="P42" s="11">
        <v>127827.2407755919</v>
      </c>
      <c r="Q42" s="11">
        <v>371</v>
      </c>
      <c r="R42" s="11">
        <v>32479.898936001948</v>
      </c>
      <c r="S42" s="11">
        <v>9</v>
      </c>
      <c r="T42" s="11">
        <v>502.59602636075175</v>
      </c>
      <c r="U42" s="11">
        <v>297</v>
      </c>
      <c r="V42" s="11">
        <v>523.34036690261166</v>
      </c>
      <c r="W42" s="2">
        <f t="shared" si="5"/>
        <v>24868</v>
      </c>
      <c r="X42" s="125">
        <f t="shared" si="5"/>
        <v>161333.07610485723</v>
      </c>
      <c r="Y42" s="17">
        <v>0</v>
      </c>
      <c r="Z42" s="11">
        <v>0</v>
      </c>
      <c r="AA42" s="11">
        <v>209</v>
      </c>
      <c r="AB42" s="11">
        <v>417.35765209591108</v>
      </c>
      <c r="AC42" s="11">
        <v>1257</v>
      </c>
      <c r="AD42" s="11">
        <v>5986.6742600789557</v>
      </c>
      <c r="AE42" s="11">
        <v>2</v>
      </c>
      <c r="AF42" s="11">
        <v>56.675716504162274</v>
      </c>
      <c r="AG42" s="11">
        <v>354</v>
      </c>
      <c r="AH42" s="11">
        <v>609.5880052152138</v>
      </c>
      <c r="AI42" s="11">
        <v>1719</v>
      </c>
      <c r="AJ42" s="11">
        <v>1189.6760318083875</v>
      </c>
      <c r="AK42" s="2">
        <f t="shared" si="6"/>
        <v>3541</v>
      </c>
      <c r="AL42" s="124">
        <f t="shared" si="6"/>
        <v>8259.9716657026311</v>
      </c>
      <c r="AM42" s="23">
        <f t="shared" si="7"/>
        <v>232486</v>
      </c>
      <c r="AN42" s="123">
        <f t="shared" si="7"/>
        <v>482155.92683993187</v>
      </c>
      <c r="AO42" s="17">
        <v>277</v>
      </c>
      <c r="AP42" s="11">
        <v>2993.5640000000003</v>
      </c>
      <c r="AQ42" s="11">
        <v>34</v>
      </c>
      <c r="AR42" s="11">
        <v>410.774</v>
      </c>
      <c r="AS42" s="11">
        <v>1145</v>
      </c>
      <c r="AT42" s="11">
        <v>20704.376</v>
      </c>
      <c r="AU42" s="11">
        <v>7388</v>
      </c>
      <c r="AV42" s="11">
        <v>45607.981999999996</v>
      </c>
      <c r="AW42" s="11">
        <v>32683</v>
      </c>
      <c r="AX42" s="11">
        <v>138023.82999999999</v>
      </c>
      <c r="AY42" s="2">
        <f t="shared" si="0"/>
        <v>41527</v>
      </c>
      <c r="AZ42" s="124">
        <f t="shared" si="1"/>
        <v>207740.52599999998</v>
      </c>
      <c r="BA42" s="41">
        <f t="shared" si="2"/>
        <v>274013</v>
      </c>
      <c r="BB42" s="124">
        <f t="shared" si="3"/>
        <v>689896.45283993182</v>
      </c>
    </row>
    <row r="43" spans="1:54" s="9" customFormat="1" ht="15.75" x14ac:dyDescent="0.25">
      <c r="A43" s="15">
        <v>38</v>
      </c>
      <c r="B43" s="45" t="s">
        <v>64</v>
      </c>
      <c r="C43" s="17">
        <v>467639</v>
      </c>
      <c r="D43" s="11">
        <v>822195.663861181</v>
      </c>
      <c r="E43" s="11">
        <v>85928</v>
      </c>
      <c r="F43" s="11">
        <v>209345.57611810716</v>
      </c>
      <c r="G43" s="11">
        <v>28040</v>
      </c>
      <c r="H43" s="11">
        <v>53848.853784646133</v>
      </c>
      <c r="I43" s="11">
        <v>591</v>
      </c>
      <c r="J43" s="11">
        <v>12325.632824286711</v>
      </c>
      <c r="K43" s="11">
        <v>853</v>
      </c>
      <c r="L43" s="11">
        <v>21881.771520139402</v>
      </c>
      <c r="M43" s="2">
        <f t="shared" si="4"/>
        <v>555011</v>
      </c>
      <c r="N43" s="124">
        <f t="shared" si="4"/>
        <v>1065748.6443237143</v>
      </c>
      <c r="O43" s="17">
        <v>63976</v>
      </c>
      <c r="P43" s="11">
        <v>446543.59891692403</v>
      </c>
      <c r="Q43" s="11">
        <v>1154</v>
      </c>
      <c r="R43" s="11">
        <v>106131.37864894167</v>
      </c>
      <c r="S43" s="11">
        <v>174</v>
      </c>
      <c r="T43" s="11">
        <v>35602.996004783163</v>
      </c>
      <c r="U43" s="11">
        <v>4739</v>
      </c>
      <c r="V43" s="11">
        <v>8115.1018158875095</v>
      </c>
      <c r="W43" s="2">
        <f t="shared" si="5"/>
        <v>70043</v>
      </c>
      <c r="X43" s="125">
        <f t="shared" si="5"/>
        <v>596393.07538653642</v>
      </c>
      <c r="Y43" s="17">
        <v>0</v>
      </c>
      <c r="Z43" s="11">
        <v>0</v>
      </c>
      <c r="AA43" s="11">
        <v>764</v>
      </c>
      <c r="AB43" s="11">
        <v>1652.9597869863385</v>
      </c>
      <c r="AC43" s="11">
        <v>3984</v>
      </c>
      <c r="AD43" s="11">
        <v>18264.587711040782</v>
      </c>
      <c r="AE43" s="11">
        <v>4</v>
      </c>
      <c r="AF43" s="11">
        <v>636.39499336456026</v>
      </c>
      <c r="AG43" s="11">
        <v>5122</v>
      </c>
      <c r="AH43" s="11">
        <v>8870.3753900236807</v>
      </c>
      <c r="AI43" s="11">
        <v>4334</v>
      </c>
      <c r="AJ43" s="11">
        <v>6894.2008751424501</v>
      </c>
      <c r="AK43" s="2">
        <f t="shared" si="6"/>
        <v>14208</v>
      </c>
      <c r="AL43" s="124">
        <f t="shared" si="6"/>
        <v>36318.518756557809</v>
      </c>
      <c r="AM43" s="23">
        <f t="shared" si="7"/>
        <v>639262</v>
      </c>
      <c r="AN43" s="123">
        <f t="shared" si="7"/>
        <v>1698460.2384668086</v>
      </c>
      <c r="AO43" s="17">
        <v>577</v>
      </c>
      <c r="AP43" s="11">
        <v>7684.8239999999996</v>
      </c>
      <c r="AQ43" s="11">
        <v>175</v>
      </c>
      <c r="AR43" s="11">
        <v>2819.4879999999998</v>
      </c>
      <c r="AS43" s="11">
        <v>3275</v>
      </c>
      <c r="AT43" s="11">
        <v>70182.966</v>
      </c>
      <c r="AU43" s="11">
        <v>36082</v>
      </c>
      <c r="AV43" s="11">
        <v>167658.96</v>
      </c>
      <c r="AW43" s="11">
        <v>152954</v>
      </c>
      <c r="AX43" s="11">
        <v>606948.63599999994</v>
      </c>
      <c r="AY43" s="2">
        <f t="shared" si="0"/>
        <v>193063</v>
      </c>
      <c r="AZ43" s="124">
        <f t="shared" si="1"/>
        <v>855294.87399999995</v>
      </c>
      <c r="BA43" s="41">
        <f t="shared" si="2"/>
        <v>832325</v>
      </c>
      <c r="BB43" s="124">
        <f t="shared" si="3"/>
        <v>2553755.1124668084</v>
      </c>
    </row>
    <row r="44" spans="1:54" s="9" customFormat="1" ht="15.75" x14ac:dyDescent="0.25">
      <c r="A44" s="15">
        <v>39</v>
      </c>
      <c r="B44" s="45" t="s">
        <v>65</v>
      </c>
      <c r="C44" s="17">
        <v>68300</v>
      </c>
      <c r="D44" s="11">
        <v>98842.14967123924</v>
      </c>
      <c r="E44" s="11">
        <v>10640</v>
      </c>
      <c r="F44" s="11">
        <v>21364.882390113529</v>
      </c>
      <c r="G44" s="11">
        <v>5151</v>
      </c>
      <c r="H44" s="11">
        <v>5889.8619374089021</v>
      </c>
      <c r="I44" s="11">
        <v>24</v>
      </c>
      <c r="J44" s="11">
        <v>989.30069043812398</v>
      </c>
      <c r="K44" s="11">
        <v>592</v>
      </c>
      <c r="L44" s="11">
        <v>9727.2825672057879</v>
      </c>
      <c r="M44" s="2">
        <f t="shared" si="4"/>
        <v>79556</v>
      </c>
      <c r="N44" s="124">
        <f t="shared" si="4"/>
        <v>130923.61531899669</v>
      </c>
      <c r="O44" s="17">
        <v>14814</v>
      </c>
      <c r="P44" s="11">
        <v>114838.2931336004</v>
      </c>
      <c r="Q44" s="11">
        <v>428</v>
      </c>
      <c r="R44" s="11">
        <v>50684.339753969594</v>
      </c>
      <c r="S44" s="11">
        <v>104</v>
      </c>
      <c r="T44" s="11">
        <v>4466.7471601017833</v>
      </c>
      <c r="U44" s="11">
        <v>549</v>
      </c>
      <c r="V44" s="11">
        <v>914.35425802288626</v>
      </c>
      <c r="W44" s="2">
        <f t="shared" si="5"/>
        <v>15895</v>
      </c>
      <c r="X44" s="125">
        <f t="shared" si="5"/>
        <v>170903.73430569464</v>
      </c>
      <c r="Y44" s="17">
        <v>0</v>
      </c>
      <c r="Z44" s="11">
        <v>0</v>
      </c>
      <c r="AA44" s="11">
        <v>424</v>
      </c>
      <c r="AB44" s="11">
        <v>944.25773783565592</v>
      </c>
      <c r="AC44" s="11">
        <v>1961</v>
      </c>
      <c r="AD44" s="11">
        <v>12299.520630876103</v>
      </c>
      <c r="AE44" s="11">
        <v>5</v>
      </c>
      <c r="AF44" s="11">
        <v>87.688136259347374</v>
      </c>
      <c r="AG44" s="11">
        <v>888</v>
      </c>
      <c r="AH44" s="11">
        <v>1517.9772984343133</v>
      </c>
      <c r="AI44" s="11">
        <v>2004</v>
      </c>
      <c r="AJ44" s="11">
        <v>1619.6955364951561</v>
      </c>
      <c r="AK44" s="2">
        <f t="shared" si="6"/>
        <v>5282</v>
      </c>
      <c r="AL44" s="124">
        <f t="shared" si="6"/>
        <v>16469.139339900576</v>
      </c>
      <c r="AM44" s="23">
        <f t="shared" si="7"/>
        <v>100733</v>
      </c>
      <c r="AN44" s="123">
        <f t="shared" si="7"/>
        <v>318296.48896459187</v>
      </c>
      <c r="AO44" s="17">
        <v>38</v>
      </c>
      <c r="AP44" s="11">
        <v>261.26799999999997</v>
      </c>
      <c r="AQ44" s="11">
        <v>34</v>
      </c>
      <c r="AR44" s="11">
        <v>664.42599999999993</v>
      </c>
      <c r="AS44" s="11">
        <v>1369</v>
      </c>
      <c r="AT44" s="11">
        <v>20793.933999999997</v>
      </c>
      <c r="AU44" s="11">
        <v>5764</v>
      </c>
      <c r="AV44" s="11">
        <v>26231.617999999999</v>
      </c>
      <c r="AW44" s="11">
        <v>34154</v>
      </c>
      <c r="AX44" s="11">
        <v>160287.13399999999</v>
      </c>
      <c r="AY44" s="2">
        <f t="shared" si="0"/>
        <v>41359</v>
      </c>
      <c r="AZ44" s="124">
        <f t="shared" si="1"/>
        <v>208238.38</v>
      </c>
      <c r="BA44" s="41">
        <f t="shared" si="2"/>
        <v>142092</v>
      </c>
      <c r="BB44" s="124">
        <f t="shared" si="3"/>
        <v>526534.86896459188</v>
      </c>
    </row>
    <row r="45" spans="1:54" s="9" customFormat="1" ht="15.75" x14ac:dyDescent="0.25">
      <c r="A45" s="15">
        <v>40</v>
      </c>
      <c r="B45" s="45" t="s">
        <v>66</v>
      </c>
      <c r="C45" s="17">
        <v>243574</v>
      </c>
      <c r="D45" s="11">
        <v>383638.95378428581</v>
      </c>
      <c r="E45" s="11">
        <v>53620</v>
      </c>
      <c r="F45" s="11">
        <v>92175.820070226153</v>
      </c>
      <c r="G45" s="11">
        <v>33455</v>
      </c>
      <c r="H45" s="11">
        <v>46585.387886940058</v>
      </c>
      <c r="I45" s="11">
        <v>118</v>
      </c>
      <c r="J45" s="11">
        <v>3192.6581227114798</v>
      </c>
      <c r="K45" s="11">
        <v>1740</v>
      </c>
      <c r="L45" s="11">
        <v>89339.61983760618</v>
      </c>
      <c r="M45" s="2">
        <f t="shared" si="4"/>
        <v>299052</v>
      </c>
      <c r="N45" s="124">
        <f t="shared" si="4"/>
        <v>568347.05181482958</v>
      </c>
      <c r="O45" s="17">
        <v>29735</v>
      </c>
      <c r="P45" s="11">
        <v>153239.46019215407</v>
      </c>
      <c r="Q45" s="11">
        <v>433</v>
      </c>
      <c r="R45" s="11">
        <v>45326.43159581894</v>
      </c>
      <c r="S45" s="11">
        <v>41</v>
      </c>
      <c r="T45" s="11">
        <v>1613.9394156193371</v>
      </c>
      <c r="U45" s="11">
        <v>657</v>
      </c>
      <c r="V45" s="11">
        <v>1062.4632864004809</v>
      </c>
      <c r="W45" s="2">
        <f t="shared" si="5"/>
        <v>30866</v>
      </c>
      <c r="X45" s="125">
        <f t="shared" si="5"/>
        <v>201242.29448999281</v>
      </c>
      <c r="Y45" s="17">
        <v>0</v>
      </c>
      <c r="Z45" s="11">
        <v>0</v>
      </c>
      <c r="AA45" s="11">
        <v>273</v>
      </c>
      <c r="AB45" s="11">
        <v>559.96323057109225</v>
      </c>
      <c r="AC45" s="11">
        <v>1414</v>
      </c>
      <c r="AD45" s="11">
        <v>8652.3325556100936</v>
      </c>
      <c r="AE45" s="11">
        <v>2</v>
      </c>
      <c r="AF45" s="11">
        <v>0.55871171632652084</v>
      </c>
      <c r="AG45" s="11">
        <v>781</v>
      </c>
      <c r="AH45" s="11">
        <v>2334.7556944195917</v>
      </c>
      <c r="AI45" s="11">
        <v>2268</v>
      </c>
      <c r="AJ45" s="11">
        <v>3797.7981947922194</v>
      </c>
      <c r="AK45" s="2">
        <f t="shared" si="6"/>
        <v>4738</v>
      </c>
      <c r="AL45" s="124">
        <f t="shared" si="6"/>
        <v>15345.408387109324</v>
      </c>
      <c r="AM45" s="23">
        <f t="shared" si="7"/>
        <v>334656</v>
      </c>
      <c r="AN45" s="123">
        <f t="shared" si="7"/>
        <v>784934.75469193165</v>
      </c>
      <c r="AO45" s="17">
        <v>505</v>
      </c>
      <c r="AP45" s="11">
        <v>3818.57</v>
      </c>
      <c r="AQ45" s="11">
        <v>46</v>
      </c>
      <c r="AR45" s="11">
        <v>462.93799999999999</v>
      </c>
      <c r="AS45" s="11">
        <v>1578</v>
      </c>
      <c r="AT45" s="11">
        <v>25429.151999999998</v>
      </c>
      <c r="AU45" s="11">
        <v>7038</v>
      </c>
      <c r="AV45" s="11">
        <v>39152.483999999997</v>
      </c>
      <c r="AW45" s="11">
        <v>74281</v>
      </c>
      <c r="AX45" s="11">
        <v>158575.75999999998</v>
      </c>
      <c r="AY45" s="2">
        <f t="shared" si="0"/>
        <v>83448</v>
      </c>
      <c r="AZ45" s="124">
        <f t="shared" si="1"/>
        <v>227438.90399999998</v>
      </c>
      <c r="BA45" s="41">
        <f t="shared" si="2"/>
        <v>418104</v>
      </c>
      <c r="BB45" s="124">
        <f t="shared" si="3"/>
        <v>1012373.6586919316</v>
      </c>
    </row>
    <row r="46" spans="1:54" s="9" customFormat="1" ht="16.5" thickBot="1" x14ac:dyDescent="0.3">
      <c r="A46" s="25">
        <v>41</v>
      </c>
      <c r="B46" s="46" t="s">
        <v>67</v>
      </c>
      <c r="C46" s="28">
        <v>68775</v>
      </c>
      <c r="D46" s="26">
        <v>91874.609321187789</v>
      </c>
      <c r="E46" s="26">
        <v>98825</v>
      </c>
      <c r="F46" s="26">
        <v>116244.14352631291</v>
      </c>
      <c r="G46" s="44">
        <v>64964</v>
      </c>
      <c r="H46" s="44">
        <v>61978.208378366391</v>
      </c>
      <c r="I46" s="26">
        <v>303</v>
      </c>
      <c r="J46" s="26">
        <v>3938.1789577836403</v>
      </c>
      <c r="K46" s="26">
        <v>2011</v>
      </c>
      <c r="L46" s="26">
        <v>35478.46974026438</v>
      </c>
      <c r="M46" s="27">
        <f t="shared" si="4"/>
        <v>169914</v>
      </c>
      <c r="N46" s="126">
        <f t="shared" si="4"/>
        <v>247535.40154554872</v>
      </c>
      <c r="O46" s="28">
        <v>50139</v>
      </c>
      <c r="P46" s="26">
        <v>674851.31373840512</v>
      </c>
      <c r="Q46" s="26">
        <v>4013</v>
      </c>
      <c r="R46" s="26">
        <v>508887.52657337976</v>
      </c>
      <c r="S46" s="26">
        <v>1991</v>
      </c>
      <c r="T46" s="26">
        <v>308638.64981440204</v>
      </c>
      <c r="U46" s="26">
        <v>2101</v>
      </c>
      <c r="V46" s="26">
        <v>6378.7591080126158</v>
      </c>
      <c r="W46" s="27">
        <f t="shared" si="5"/>
        <v>58244</v>
      </c>
      <c r="X46" s="127">
        <f t="shared" si="5"/>
        <v>1498756.2492341993</v>
      </c>
      <c r="Y46" s="28">
        <v>3</v>
      </c>
      <c r="Z46" s="26">
        <v>57.355924060926405</v>
      </c>
      <c r="AA46" s="26">
        <v>1407</v>
      </c>
      <c r="AB46" s="26">
        <v>5846.6853685296974</v>
      </c>
      <c r="AC46" s="26">
        <v>7314</v>
      </c>
      <c r="AD46" s="26">
        <v>47784.449390673377</v>
      </c>
      <c r="AE46" s="26">
        <v>15</v>
      </c>
      <c r="AF46" s="26">
        <v>213.71909798892816</v>
      </c>
      <c r="AG46" s="26">
        <v>2913</v>
      </c>
      <c r="AH46" s="26">
        <v>9075.2093654020573</v>
      </c>
      <c r="AI46" s="26">
        <v>9674</v>
      </c>
      <c r="AJ46" s="26">
        <v>11794.535662164952</v>
      </c>
      <c r="AK46" s="27">
        <f t="shared" si="6"/>
        <v>21326</v>
      </c>
      <c r="AL46" s="126">
        <f t="shared" si="6"/>
        <v>74771.954808819937</v>
      </c>
      <c r="AM46" s="29">
        <f t="shared" si="7"/>
        <v>249484</v>
      </c>
      <c r="AN46" s="128">
        <f t="shared" si="7"/>
        <v>1821063.6055885681</v>
      </c>
      <c r="AO46" s="28">
        <v>294</v>
      </c>
      <c r="AP46" s="26">
        <v>3915.87</v>
      </c>
      <c r="AQ46" s="26">
        <v>969</v>
      </c>
      <c r="AR46" s="26">
        <v>8811.4179999999997</v>
      </c>
      <c r="AS46" s="26">
        <v>9085</v>
      </c>
      <c r="AT46" s="26">
        <v>199018.49799999999</v>
      </c>
      <c r="AU46" s="26">
        <v>31102</v>
      </c>
      <c r="AV46" s="26">
        <v>165369.42799999999</v>
      </c>
      <c r="AW46" s="26">
        <v>190141</v>
      </c>
      <c r="AX46" s="26">
        <v>2139898.642</v>
      </c>
      <c r="AY46" s="27">
        <f t="shared" si="0"/>
        <v>231591</v>
      </c>
      <c r="AZ46" s="126">
        <f t="shared" si="1"/>
        <v>2517013.8560000001</v>
      </c>
      <c r="BA46" s="42">
        <f t="shared" si="2"/>
        <v>481075</v>
      </c>
      <c r="BB46" s="126">
        <f t="shared" si="3"/>
        <v>4338077.4615885681</v>
      </c>
    </row>
    <row r="47" spans="1:54" s="10" customFormat="1" ht="16.5" thickBot="1" x14ac:dyDescent="0.3">
      <c r="A47" s="47"/>
      <c r="B47" s="48" t="s">
        <v>68</v>
      </c>
      <c r="C47" s="30">
        <f>SUM(C6:C46)</f>
        <v>7886287</v>
      </c>
      <c r="D47" s="31">
        <f>SUM(D6:D46)</f>
        <v>13071500.801296117</v>
      </c>
      <c r="E47" s="31">
        <f t="shared" ref="E47:L47" si="8">SUM(E6:E46)</f>
        <v>1961595</v>
      </c>
      <c r="F47" s="31">
        <f t="shared" si="8"/>
        <v>3701251.809286424</v>
      </c>
      <c r="G47" s="31">
        <f t="shared" si="8"/>
        <v>957913</v>
      </c>
      <c r="H47" s="31">
        <f t="shared" si="8"/>
        <v>1305063.0956246601</v>
      </c>
      <c r="I47" s="31">
        <f>SUM(I6:I46)</f>
        <v>10383</v>
      </c>
      <c r="J47" s="31">
        <f t="shared" si="8"/>
        <v>296239.15906776121</v>
      </c>
      <c r="K47" s="31">
        <f>SUM(K6:K46)</f>
        <v>112274</v>
      </c>
      <c r="L47" s="31">
        <f t="shared" si="8"/>
        <v>2829684.5661270302</v>
      </c>
      <c r="M47" s="31">
        <f>SUM(M6:M46)</f>
        <v>9970539</v>
      </c>
      <c r="N47" s="129">
        <f>SUM(N6:N46)</f>
        <v>19898676.335777331</v>
      </c>
      <c r="O47" s="30">
        <f>SUM(O6:O46)</f>
        <v>1330086</v>
      </c>
      <c r="P47" s="31">
        <f t="shared" ref="P47:BB47" si="9">SUM(P6:P46)</f>
        <v>14034924.939992053</v>
      </c>
      <c r="Q47" s="31">
        <f>SUM(Q6:Q46)</f>
        <v>63786</v>
      </c>
      <c r="R47" s="31">
        <f t="shared" si="9"/>
        <v>8530887.8472026996</v>
      </c>
      <c r="S47" s="31">
        <f>SUM(S6:S46)</f>
        <v>14330</v>
      </c>
      <c r="T47" s="31">
        <f t="shared" si="9"/>
        <v>4002976.6321183112</v>
      </c>
      <c r="U47" s="31">
        <f>SUM(U6:U46)</f>
        <v>72466</v>
      </c>
      <c r="V47" s="31">
        <f t="shared" si="9"/>
        <v>163357.02403475522</v>
      </c>
      <c r="W47" s="31">
        <f t="shared" ref="W47" si="10">SUM(W6:W46)</f>
        <v>1480668</v>
      </c>
      <c r="X47" s="130">
        <f t="shared" si="9"/>
        <v>26732146.443347827</v>
      </c>
      <c r="Y47" s="30">
        <f t="shared" si="9"/>
        <v>161</v>
      </c>
      <c r="Z47" s="31">
        <f t="shared" si="9"/>
        <v>14897.450333376624</v>
      </c>
      <c r="AA47" s="31">
        <f t="shared" si="9"/>
        <v>28631</v>
      </c>
      <c r="AB47" s="31">
        <f t="shared" si="9"/>
        <v>75272.250069366288</v>
      </c>
      <c r="AC47" s="31">
        <f t="shared" si="9"/>
        <v>211077</v>
      </c>
      <c r="AD47" s="31">
        <f t="shared" si="9"/>
        <v>1280300.5611395265</v>
      </c>
      <c r="AE47" s="31">
        <f t="shared" si="9"/>
        <v>320</v>
      </c>
      <c r="AF47" s="31">
        <f t="shared" si="9"/>
        <v>54743.952834922391</v>
      </c>
      <c r="AG47" s="31">
        <f t="shared" si="9"/>
        <v>104882</v>
      </c>
      <c r="AH47" s="31">
        <f t="shared" si="9"/>
        <v>351460.79507619189</v>
      </c>
      <c r="AI47" s="31">
        <f t="shared" si="9"/>
        <v>224929</v>
      </c>
      <c r="AJ47" s="31">
        <f t="shared" si="9"/>
        <v>288012.07015515387</v>
      </c>
      <c r="AK47" s="31">
        <f t="shared" si="9"/>
        <v>570000</v>
      </c>
      <c r="AL47" s="129">
        <f t="shared" si="9"/>
        <v>2064687.0796085373</v>
      </c>
      <c r="AM47" s="32">
        <f t="shared" ref="AM47" si="11">SUM(AM6:AM46)</f>
        <v>12021207</v>
      </c>
      <c r="AN47" s="131">
        <f t="shared" si="9"/>
        <v>48695509.858733706</v>
      </c>
      <c r="AO47" s="30">
        <f t="shared" si="9"/>
        <v>22263</v>
      </c>
      <c r="AP47" s="31">
        <f t="shared" si="9"/>
        <v>1545185.4039999999</v>
      </c>
      <c r="AQ47" s="31">
        <f t="shared" si="9"/>
        <v>6520</v>
      </c>
      <c r="AR47" s="31">
        <f t="shared" si="9"/>
        <v>83932.828000000009</v>
      </c>
      <c r="AS47" s="31">
        <f t="shared" si="9"/>
        <v>144191</v>
      </c>
      <c r="AT47" s="31">
        <f t="shared" si="9"/>
        <v>3346288.4559999988</v>
      </c>
      <c r="AU47" s="31">
        <f t="shared" si="9"/>
        <v>656936</v>
      </c>
      <c r="AV47" s="31">
        <f t="shared" si="9"/>
        <v>3135960.757999999</v>
      </c>
      <c r="AW47" s="31">
        <f t="shared" si="9"/>
        <v>3463831</v>
      </c>
      <c r="AX47" s="31">
        <f t="shared" si="9"/>
        <v>24768164.959999997</v>
      </c>
      <c r="AY47" s="31">
        <f t="shared" ref="AY47" si="12">SUM(AY6:AY46)</f>
        <v>4293741</v>
      </c>
      <c r="AZ47" s="129">
        <f t="shared" si="9"/>
        <v>32879532.405999988</v>
      </c>
      <c r="BA47" s="30">
        <f t="shared" ref="BA47" si="13">SUM(BA6:BA46)</f>
        <v>16314948</v>
      </c>
      <c r="BB47" s="129">
        <f t="shared" si="9"/>
        <v>81575042.264733672</v>
      </c>
    </row>
    <row r="49" spans="7:49" x14ac:dyDescent="0.25">
      <c r="AQ49" s="24"/>
      <c r="AS49" s="24"/>
      <c r="AW49" s="24"/>
    </row>
    <row r="50" spans="7:49" x14ac:dyDescent="0.25">
      <c r="AG50" s="24"/>
      <c r="AI50" s="24"/>
      <c r="AO50" s="24"/>
      <c r="AQ50" s="24"/>
      <c r="AS50" s="24"/>
      <c r="AU50" s="24"/>
      <c r="AW50" s="24"/>
    </row>
    <row r="51" spans="7:49" x14ac:dyDescent="0.25">
      <c r="G51" s="24"/>
      <c r="AG51" s="24"/>
      <c r="AI51" s="24"/>
      <c r="AO51" s="24"/>
      <c r="AQ51" s="24"/>
      <c r="AS51" s="24"/>
      <c r="AU51" s="24"/>
      <c r="AW51" s="24"/>
    </row>
    <row r="52" spans="7:49" x14ac:dyDescent="0.25">
      <c r="G52" s="24"/>
      <c r="AG52" s="24"/>
      <c r="AI52" s="24"/>
      <c r="AO52" s="24"/>
      <c r="AQ52" s="24"/>
      <c r="AS52" s="24"/>
      <c r="AU52" s="24"/>
      <c r="AW52" s="24"/>
    </row>
    <row r="53" spans="7:49" x14ac:dyDescent="0.25">
      <c r="G53" s="24"/>
      <c r="AG53" s="24"/>
      <c r="AI53" s="24"/>
      <c r="AO53" s="24"/>
      <c r="AQ53" s="24"/>
      <c r="AS53" s="24"/>
      <c r="AU53" s="24"/>
      <c r="AW53" s="24"/>
    </row>
    <row r="54" spans="7:49" x14ac:dyDescent="0.25">
      <c r="G54" s="24"/>
      <c r="AG54" s="24"/>
      <c r="AI54" s="24"/>
      <c r="AO54" s="24"/>
      <c r="AQ54" s="24"/>
      <c r="AS54" s="24"/>
      <c r="AU54" s="24"/>
      <c r="AW54" s="24"/>
    </row>
    <row r="55" spans="7:49" x14ac:dyDescent="0.25">
      <c r="G55" s="24"/>
      <c r="AG55" s="24"/>
      <c r="AI55" s="24"/>
      <c r="AO55" s="24"/>
      <c r="AQ55" s="24"/>
      <c r="AS55" s="24"/>
      <c r="AU55" s="24"/>
      <c r="AW55" s="24"/>
    </row>
    <row r="56" spans="7:49" x14ac:dyDescent="0.25">
      <c r="G56" s="24"/>
      <c r="AG56" s="24"/>
      <c r="AI56" s="24"/>
      <c r="AO56" s="24"/>
      <c r="AQ56" s="24"/>
      <c r="AS56" s="24"/>
      <c r="AU56" s="24"/>
      <c r="AW56" s="24"/>
    </row>
    <row r="57" spans="7:49" x14ac:dyDescent="0.25">
      <c r="G57" s="24"/>
      <c r="AG57" s="24"/>
      <c r="AI57" s="24"/>
      <c r="AO57" s="24"/>
      <c r="AQ57" s="24"/>
      <c r="AS57" s="24"/>
      <c r="AU57" s="24"/>
      <c r="AW57" s="24"/>
    </row>
    <row r="58" spans="7:49" x14ac:dyDescent="0.25">
      <c r="G58" s="24"/>
      <c r="AG58" s="24"/>
      <c r="AI58" s="24"/>
      <c r="AO58" s="24"/>
      <c r="AQ58" s="24"/>
      <c r="AS58" s="24"/>
      <c r="AU58" s="24"/>
      <c r="AW58" s="24"/>
    </row>
    <row r="59" spans="7:49" x14ac:dyDescent="0.25">
      <c r="G59" s="24"/>
      <c r="AG59" s="24"/>
      <c r="AI59" s="24"/>
      <c r="AO59" s="24"/>
      <c r="AQ59" s="24"/>
      <c r="AS59" s="24"/>
      <c r="AU59" s="24"/>
      <c r="AW59" s="24"/>
    </row>
    <row r="60" spans="7:49" x14ac:dyDescent="0.25">
      <c r="G60" s="24"/>
      <c r="AG60" s="24"/>
      <c r="AI60" s="24"/>
      <c r="AO60" s="24"/>
      <c r="AQ60" s="24"/>
      <c r="AS60" s="24"/>
      <c r="AU60" s="24"/>
      <c r="AW60" s="24"/>
    </row>
    <row r="61" spans="7:49" x14ac:dyDescent="0.25">
      <c r="G61" s="24"/>
      <c r="AG61" s="24"/>
      <c r="AI61" s="24"/>
      <c r="AO61" s="24"/>
      <c r="AQ61" s="24"/>
      <c r="AS61" s="24"/>
      <c r="AU61" s="24"/>
      <c r="AW61" s="24"/>
    </row>
    <row r="62" spans="7:49" x14ac:dyDescent="0.25">
      <c r="G62" s="24"/>
      <c r="AG62" s="24"/>
      <c r="AI62" s="24"/>
      <c r="AO62" s="24"/>
      <c r="AQ62" s="24"/>
      <c r="AS62" s="24"/>
      <c r="AU62" s="24"/>
      <c r="AW62" s="24"/>
    </row>
    <row r="63" spans="7:49" x14ac:dyDescent="0.25">
      <c r="G63" s="24"/>
      <c r="AG63" s="24"/>
      <c r="AI63" s="24"/>
      <c r="AO63" s="24"/>
      <c r="AQ63" s="24"/>
      <c r="AS63" s="24"/>
      <c r="AU63" s="24"/>
      <c r="AW63" s="24"/>
    </row>
    <row r="64" spans="7:49" x14ac:dyDescent="0.25">
      <c r="G64" s="24"/>
      <c r="AG64" s="24"/>
      <c r="AI64" s="24"/>
      <c r="AO64" s="24"/>
      <c r="AQ64" s="24"/>
      <c r="AS64" s="24"/>
      <c r="AU64" s="24"/>
      <c r="AW64" s="24"/>
    </row>
    <row r="65" spans="7:49" x14ac:dyDescent="0.25">
      <c r="G65" s="24"/>
      <c r="AG65" s="24"/>
      <c r="AI65" s="24"/>
      <c r="AO65" s="24"/>
      <c r="AQ65" s="24"/>
      <c r="AS65" s="24"/>
      <c r="AU65" s="24"/>
      <c r="AW65" s="24"/>
    </row>
    <row r="66" spans="7:49" x14ac:dyDescent="0.25">
      <c r="G66" s="24"/>
      <c r="AG66" s="24"/>
      <c r="AI66" s="24"/>
      <c r="AO66" s="24"/>
      <c r="AQ66" s="24"/>
      <c r="AS66" s="24"/>
      <c r="AU66" s="24"/>
      <c r="AW66" s="24"/>
    </row>
    <row r="67" spans="7:49" x14ac:dyDescent="0.25">
      <c r="G67" s="24"/>
      <c r="AG67" s="24"/>
      <c r="AI67" s="24"/>
      <c r="AO67" s="24"/>
      <c r="AQ67" s="24"/>
      <c r="AS67" s="24"/>
      <c r="AU67" s="24"/>
      <c r="AW67" s="24"/>
    </row>
    <row r="68" spans="7:49" x14ac:dyDescent="0.25">
      <c r="G68" s="24"/>
      <c r="AG68" s="24"/>
      <c r="AI68" s="24"/>
      <c r="AO68" s="24"/>
      <c r="AQ68" s="24"/>
      <c r="AS68" s="24"/>
      <c r="AU68" s="24"/>
      <c r="AW68" s="24"/>
    </row>
    <row r="69" spans="7:49" x14ac:dyDescent="0.25">
      <c r="G69" s="24"/>
      <c r="AG69" s="24"/>
      <c r="AI69" s="24"/>
      <c r="AO69" s="24"/>
      <c r="AQ69" s="24"/>
      <c r="AS69" s="24"/>
      <c r="AU69" s="24"/>
      <c r="AW69" s="24"/>
    </row>
    <row r="70" spans="7:49" x14ac:dyDescent="0.25">
      <c r="G70" s="24"/>
      <c r="AG70" s="24"/>
      <c r="AI70" s="24"/>
      <c r="AO70" s="24"/>
      <c r="AQ70" s="24"/>
      <c r="AS70" s="24"/>
      <c r="AU70" s="24"/>
      <c r="AW70" s="24"/>
    </row>
    <row r="71" spans="7:49" x14ac:dyDescent="0.25">
      <c r="G71" s="24"/>
      <c r="AG71" s="24"/>
      <c r="AI71" s="24"/>
      <c r="AO71" s="24"/>
      <c r="AQ71" s="24"/>
      <c r="AS71" s="24"/>
      <c r="AU71" s="24"/>
      <c r="AW71" s="24"/>
    </row>
    <row r="72" spans="7:49" x14ac:dyDescent="0.25">
      <c r="G72" s="24"/>
      <c r="AG72" s="24"/>
      <c r="AI72" s="24"/>
      <c r="AO72" s="24"/>
      <c r="AQ72" s="24"/>
      <c r="AS72" s="24"/>
      <c r="AU72" s="24"/>
      <c r="AW72" s="24"/>
    </row>
    <row r="73" spans="7:49" x14ac:dyDescent="0.25">
      <c r="G73" s="24"/>
      <c r="AG73" s="24"/>
      <c r="AI73" s="24"/>
      <c r="AO73" s="24"/>
      <c r="AQ73" s="24"/>
      <c r="AS73" s="24"/>
      <c r="AU73" s="24"/>
      <c r="AW73" s="24"/>
    </row>
    <row r="74" spans="7:49" x14ac:dyDescent="0.25">
      <c r="G74" s="24"/>
      <c r="AG74" s="24"/>
      <c r="AI74" s="24"/>
      <c r="AO74" s="24"/>
      <c r="AQ74" s="24"/>
      <c r="AS74" s="24"/>
      <c r="AU74" s="24"/>
      <c r="AW74" s="24"/>
    </row>
    <row r="75" spans="7:49" x14ac:dyDescent="0.25">
      <c r="G75" s="24"/>
      <c r="AG75" s="24"/>
      <c r="AI75" s="24"/>
      <c r="AO75" s="24"/>
      <c r="AQ75" s="24"/>
      <c r="AS75" s="24"/>
      <c r="AU75" s="24"/>
      <c r="AW75" s="24"/>
    </row>
    <row r="76" spans="7:49" x14ac:dyDescent="0.25">
      <c r="G76" s="24"/>
      <c r="AG76" s="24"/>
      <c r="AI76" s="24"/>
      <c r="AO76" s="24"/>
      <c r="AQ76" s="24"/>
      <c r="AS76" s="24"/>
      <c r="AU76" s="24"/>
      <c r="AW76" s="24"/>
    </row>
    <row r="77" spans="7:49" x14ac:dyDescent="0.25">
      <c r="G77" s="24"/>
      <c r="AG77" s="24"/>
      <c r="AI77" s="24"/>
      <c r="AO77" s="24"/>
      <c r="AQ77" s="24"/>
      <c r="AS77" s="24"/>
      <c r="AU77" s="24"/>
      <c r="AW77" s="24"/>
    </row>
    <row r="78" spans="7:49" x14ac:dyDescent="0.25">
      <c r="G78" s="24"/>
      <c r="AG78" s="24"/>
      <c r="AI78" s="24"/>
      <c r="AO78" s="24"/>
      <c r="AQ78" s="24"/>
      <c r="AS78" s="24"/>
      <c r="AU78" s="24"/>
      <c r="AW78" s="24"/>
    </row>
    <row r="79" spans="7:49" x14ac:dyDescent="0.25">
      <c r="G79" s="24"/>
      <c r="AG79" s="24"/>
      <c r="AI79" s="24"/>
      <c r="AO79" s="24"/>
      <c r="AQ79" s="24"/>
      <c r="AS79" s="24"/>
      <c r="AU79" s="24"/>
      <c r="AW79" s="24"/>
    </row>
    <row r="80" spans="7:49" x14ac:dyDescent="0.25">
      <c r="G80" s="24"/>
      <c r="AG80" s="24"/>
      <c r="AI80" s="24"/>
      <c r="AO80" s="24"/>
      <c r="AQ80" s="24"/>
      <c r="AS80" s="24"/>
      <c r="AU80" s="24"/>
      <c r="AW80" s="24"/>
    </row>
    <row r="81" spans="7:49" x14ac:dyDescent="0.25">
      <c r="G81" s="24"/>
      <c r="AG81" s="24"/>
      <c r="AI81" s="24"/>
      <c r="AO81" s="24"/>
      <c r="AQ81" s="24"/>
      <c r="AS81" s="24"/>
      <c r="AU81" s="24"/>
      <c r="AW81" s="24"/>
    </row>
    <row r="82" spans="7:49" x14ac:dyDescent="0.25">
      <c r="G82" s="24"/>
      <c r="AG82" s="24"/>
      <c r="AI82" s="24"/>
      <c r="AO82" s="24"/>
      <c r="AQ82" s="24"/>
      <c r="AS82" s="24"/>
      <c r="AU82" s="24"/>
      <c r="AW82" s="24"/>
    </row>
    <row r="83" spans="7:49" x14ac:dyDescent="0.25">
      <c r="G83" s="24"/>
      <c r="AG83" s="24"/>
      <c r="AI83" s="24"/>
      <c r="AO83" s="24"/>
      <c r="AQ83" s="24"/>
      <c r="AS83" s="24"/>
      <c r="AU83" s="24"/>
      <c r="AW83" s="24"/>
    </row>
    <row r="84" spans="7:49" x14ac:dyDescent="0.25">
      <c r="G84" s="24"/>
      <c r="AG84" s="24"/>
      <c r="AI84" s="24"/>
      <c r="AO84" s="24"/>
      <c r="AQ84" s="24"/>
      <c r="AS84" s="24"/>
      <c r="AU84" s="24"/>
      <c r="AW84" s="24"/>
    </row>
    <row r="85" spans="7:49" x14ac:dyDescent="0.25">
      <c r="G85" s="24"/>
      <c r="AG85" s="24"/>
      <c r="AI85" s="24"/>
      <c r="AO85" s="24"/>
      <c r="AQ85" s="24"/>
      <c r="AS85" s="24"/>
      <c r="AU85" s="24"/>
      <c r="AW85" s="24"/>
    </row>
    <row r="86" spans="7:49" x14ac:dyDescent="0.25">
      <c r="G86" s="24"/>
      <c r="AG86" s="24"/>
      <c r="AI86" s="24"/>
      <c r="AO86" s="24"/>
      <c r="AQ86" s="24"/>
      <c r="AS86" s="24"/>
      <c r="AU86" s="24"/>
      <c r="AW86" s="24"/>
    </row>
    <row r="87" spans="7:49" x14ac:dyDescent="0.25">
      <c r="G87" s="24"/>
      <c r="AG87" s="24"/>
      <c r="AI87" s="24"/>
      <c r="AO87" s="24"/>
      <c r="AQ87" s="24"/>
      <c r="AS87" s="24"/>
      <c r="AU87" s="24"/>
      <c r="AW87" s="24"/>
    </row>
    <row r="88" spans="7:49" x14ac:dyDescent="0.25">
      <c r="G88" s="24"/>
      <c r="AG88" s="24"/>
      <c r="AI88" s="24"/>
      <c r="AO88" s="24"/>
      <c r="AQ88" s="24"/>
      <c r="AS88" s="24"/>
      <c r="AU88" s="24"/>
      <c r="AW88" s="24"/>
    </row>
    <row r="89" spans="7:49" x14ac:dyDescent="0.25">
      <c r="G89" s="24"/>
      <c r="AG89" s="24"/>
      <c r="AI89" s="24"/>
      <c r="AO89" s="24"/>
      <c r="AQ89" s="24"/>
      <c r="AS89" s="24"/>
      <c r="AU89" s="24"/>
      <c r="AW89" s="24"/>
    </row>
    <row r="90" spans="7:49" x14ac:dyDescent="0.25">
      <c r="G90" s="24"/>
      <c r="AG90" s="24"/>
      <c r="AI90" s="24"/>
      <c r="AO90" s="24"/>
      <c r="AQ90" s="24"/>
      <c r="AS90" s="24"/>
      <c r="AU90" s="24"/>
    </row>
    <row r="91" spans="7:49" x14ac:dyDescent="0.25">
      <c r="G91" s="24"/>
      <c r="AG91" s="24"/>
      <c r="AS91" s="24"/>
      <c r="AU91" s="24"/>
    </row>
    <row r="92" spans="7:49" x14ac:dyDescent="0.25">
      <c r="AG92" s="24"/>
      <c r="AS92" s="24"/>
    </row>
    <row r="93" spans="7:49" x14ac:dyDescent="0.25">
      <c r="AG93" s="24"/>
      <c r="AS93" s="24"/>
    </row>
    <row r="94" spans="7:49" x14ac:dyDescent="0.25">
      <c r="AG94" s="24"/>
    </row>
    <row r="95" spans="7:49" x14ac:dyDescent="0.25">
      <c r="AG95" s="24"/>
    </row>
    <row r="96" spans="7:49" x14ac:dyDescent="0.25">
      <c r="AG96" s="24"/>
    </row>
    <row r="97" spans="33:33" x14ac:dyDescent="0.25">
      <c r="AG97" s="24"/>
    </row>
    <row r="98" spans="33:33" x14ac:dyDescent="0.25">
      <c r="AG98" s="24"/>
    </row>
    <row r="99" spans="33:33" x14ac:dyDescent="0.25">
      <c r="AG99" s="24"/>
    </row>
    <row r="100" spans="33:33" x14ac:dyDescent="0.25">
      <c r="AG100" s="24"/>
    </row>
    <row r="101" spans="33:33" x14ac:dyDescent="0.25">
      <c r="AG101" s="24"/>
    </row>
    <row r="102" spans="33:33" x14ac:dyDescent="0.25">
      <c r="AG102" s="24"/>
    </row>
    <row r="103" spans="33:33" x14ac:dyDescent="0.25">
      <c r="AG103" s="24"/>
    </row>
    <row r="104" spans="33:33" x14ac:dyDescent="0.25">
      <c r="AG104" s="24"/>
    </row>
    <row r="105" spans="33:33" x14ac:dyDescent="0.25">
      <c r="AG105" s="24"/>
    </row>
    <row r="106" spans="33:33" x14ac:dyDescent="0.25">
      <c r="AG106" s="24"/>
    </row>
    <row r="107" spans="33:33" x14ac:dyDescent="0.25">
      <c r="AG107" s="24"/>
    </row>
    <row r="108" spans="33:33" x14ac:dyDescent="0.25">
      <c r="AG108" s="24"/>
    </row>
    <row r="109" spans="33:33" x14ac:dyDescent="0.25">
      <c r="AG109" s="24"/>
    </row>
    <row r="110" spans="33:33" x14ac:dyDescent="0.25">
      <c r="AG110" s="24"/>
    </row>
    <row r="111" spans="33:33" x14ac:dyDescent="0.25">
      <c r="AG111" s="24"/>
    </row>
    <row r="112" spans="33:33" x14ac:dyDescent="0.25">
      <c r="AG112" s="24"/>
    </row>
  </sheetData>
  <mergeCells count="35">
    <mergeCell ref="A1:G1"/>
    <mergeCell ref="A2:B2"/>
    <mergeCell ref="A3:A5"/>
    <mergeCell ref="B3:B5"/>
    <mergeCell ref="M3:N4"/>
    <mergeCell ref="C2:N2"/>
    <mergeCell ref="O2:X2"/>
    <mergeCell ref="O3:P4"/>
    <mergeCell ref="Q3:R4"/>
    <mergeCell ref="S3:T4"/>
    <mergeCell ref="C3:F3"/>
    <mergeCell ref="C4:D4"/>
    <mergeCell ref="E4:F4"/>
    <mergeCell ref="G3:H4"/>
    <mergeCell ref="I3:J4"/>
    <mergeCell ref="K3:L4"/>
    <mergeCell ref="U3:V4"/>
    <mergeCell ref="W3:X4"/>
    <mergeCell ref="Y3:Z4"/>
    <mergeCell ref="Y2:AL2"/>
    <mergeCell ref="AA3:AB4"/>
    <mergeCell ref="AC3:AD4"/>
    <mergeCell ref="AE3:AF4"/>
    <mergeCell ref="AG3:AH4"/>
    <mergeCell ref="AI3:AJ4"/>
    <mergeCell ref="AK3:AL4"/>
    <mergeCell ref="BA2:BB4"/>
    <mergeCell ref="AM2:AN4"/>
    <mergeCell ref="AO2:AZ2"/>
    <mergeCell ref="AO3:AP4"/>
    <mergeCell ref="AQ3:AR4"/>
    <mergeCell ref="AS3:AT4"/>
    <mergeCell ref="AU3:AV4"/>
    <mergeCell ref="AW3:AX4"/>
    <mergeCell ref="AY3:AZ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ACP Targets</vt:lpstr>
      <vt:lpstr>'ACP Targets'!Print_Titles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2026-05-21T10:29:45Z</dcterms:created>
  <dcterms:modified xsi:type="dcterms:W3CDTF">2026-06-16T05:59:38Z</dcterms:modified>
</cp:coreProperties>
</file>